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7300" windowHeight="16060" tabRatio="500"/>
  </bookViews>
  <sheets>
    <sheet name="Data" sheetId="1" r:id="rId1"/>
    <sheet name="Notes"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Z151" i="1" l="1"/>
  <c r="AN161" i="1"/>
  <c r="AO161" i="1"/>
  <c r="AN160" i="1"/>
  <c r="AO160" i="1"/>
  <c r="AA249" i="1"/>
  <c r="AA248" i="1"/>
  <c r="AA247" i="1"/>
  <c r="AA246" i="1"/>
  <c r="AA245" i="1"/>
  <c r="AA244" i="1"/>
  <c r="AA243" i="1"/>
  <c r="AA242" i="1"/>
  <c r="AA241" i="1"/>
  <c r="AA240" i="1"/>
  <c r="AA239" i="1"/>
  <c r="AA238" i="1"/>
  <c r="AA237" i="1"/>
  <c r="AA236" i="1"/>
  <c r="AA235" i="1"/>
  <c r="AA234" i="1"/>
  <c r="AA225" i="1"/>
  <c r="AA223" i="1"/>
  <c r="AA220" i="1"/>
  <c r="AA219" i="1"/>
  <c r="AA218" i="1"/>
  <c r="AA216" i="1"/>
  <c r="AA211" i="1"/>
  <c r="AA210" i="1"/>
  <c r="AA209" i="1"/>
  <c r="AA208" i="1"/>
  <c r="AA207" i="1"/>
  <c r="AA206" i="1"/>
  <c r="AA205" i="1"/>
  <c r="AA204" i="1"/>
  <c r="AA203" i="1"/>
  <c r="AA202" i="1"/>
  <c r="AA201" i="1"/>
  <c r="AA200" i="1"/>
  <c r="AB195" i="1"/>
  <c r="AA195" i="1"/>
  <c r="AB194" i="1"/>
  <c r="AA194" i="1"/>
  <c r="AB193" i="1"/>
  <c r="AA193" i="1"/>
  <c r="AB187" i="1"/>
  <c r="AA187" i="1"/>
  <c r="AA184" i="1"/>
  <c r="AA182" i="1"/>
  <c r="AA179" i="1"/>
  <c r="AA176" i="1"/>
  <c r="AA175" i="1"/>
  <c r="AA174" i="1"/>
  <c r="AA173" i="1"/>
  <c r="AA172" i="1"/>
  <c r="AA171" i="1"/>
  <c r="AA170" i="1"/>
  <c r="AA169" i="1"/>
  <c r="AA168" i="1"/>
  <c r="AA167" i="1"/>
  <c r="AA164" i="1"/>
  <c r="AA163" i="1"/>
  <c r="AA162" i="1"/>
  <c r="AA161" i="1"/>
  <c r="AA160" i="1"/>
  <c r="AA159" i="1"/>
  <c r="AA158" i="1"/>
  <c r="AA157" i="1"/>
  <c r="AA156" i="1"/>
  <c r="AA155" i="1"/>
  <c r="AA154" i="1"/>
  <c r="AA153" i="1"/>
  <c r="AA151" i="1"/>
  <c r="AA150" i="1"/>
  <c r="AA149" i="1"/>
  <c r="AA148" i="1"/>
  <c r="AA147" i="1"/>
  <c r="AA146" i="1"/>
  <c r="AA145" i="1"/>
  <c r="AA144" i="1"/>
  <c r="AA143" i="1"/>
  <c r="AA142" i="1"/>
  <c r="AA141" i="1"/>
  <c r="AA140" i="1"/>
  <c r="AA139" i="1"/>
  <c r="AA135" i="1"/>
  <c r="AA134" i="1"/>
  <c r="AA133" i="1"/>
  <c r="AA132" i="1"/>
  <c r="AA131" i="1"/>
  <c r="AA130" i="1"/>
  <c r="AA128" i="1"/>
  <c r="AA127" i="1"/>
  <c r="AA126" i="1"/>
  <c r="AA125" i="1"/>
  <c r="AA124" i="1"/>
  <c r="AA123" i="1"/>
  <c r="AA121" i="1"/>
  <c r="AA120" i="1"/>
  <c r="AA119" i="1"/>
  <c r="AA118" i="1"/>
  <c r="AA117" i="1"/>
  <c r="AA116" i="1"/>
  <c r="AA115" i="1"/>
  <c r="AA114" i="1"/>
  <c r="AA113" i="1"/>
  <c r="AA112" i="1"/>
  <c r="AA111" i="1"/>
  <c r="AA110" i="1"/>
  <c r="AA109" i="1"/>
  <c r="AA108"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5" i="1"/>
  <c r="AA64" i="1"/>
  <c r="AA63" i="1"/>
  <c r="AA62" i="1"/>
  <c r="AA61" i="1"/>
  <c r="AA60" i="1"/>
  <c r="AA59" i="1"/>
  <c r="AA58" i="1"/>
  <c r="AA57" i="1"/>
  <c r="AA56" i="1"/>
  <c r="AA55" i="1"/>
  <c r="AA54" i="1"/>
  <c r="AA53" i="1"/>
  <c r="AA52" i="1"/>
  <c r="AA51" i="1"/>
  <c r="AA50" i="1"/>
  <c r="AA49" i="1"/>
  <c r="AA48" i="1"/>
  <c r="AA46" i="1"/>
  <c r="AA45" i="1"/>
  <c r="AA44" i="1"/>
  <c r="AA43" i="1"/>
  <c r="AA42" i="1"/>
  <c r="AA41" i="1"/>
  <c r="AA40" i="1"/>
  <c r="AA39" i="1"/>
  <c r="AA38" i="1"/>
  <c r="AA37" i="1"/>
  <c r="AA36" i="1"/>
  <c r="AA35" i="1"/>
  <c r="AA34" i="1"/>
  <c r="AA33" i="1"/>
  <c r="AA32" i="1"/>
  <c r="AA31" i="1"/>
  <c r="AA30" i="1"/>
  <c r="AA29" i="1"/>
  <c r="AA28" i="1"/>
  <c r="AA27" i="1"/>
  <c r="AA26" i="1"/>
  <c r="AA22" i="1"/>
  <c r="AA21" i="1"/>
  <c r="AA20" i="1"/>
  <c r="AA17" i="1"/>
  <c r="AA16" i="1"/>
  <c r="AA15" i="1"/>
  <c r="AA14" i="1"/>
  <c r="AA13" i="1"/>
  <c r="AA12" i="1"/>
  <c r="AA9" i="1"/>
  <c r="AA8" i="1"/>
  <c r="AA7" i="1"/>
  <c r="AA6" i="1"/>
  <c r="AA5" i="1"/>
  <c r="AP47" i="1"/>
  <c r="AP46" i="1"/>
  <c r="AP45" i="1"/>
  <c r="AV12" i="1"/>
  <c r="AP12" i="1"/>
  <c r="AV17" i="1"/>
  <c r="AP17" i="1"/>
  <c r="AV16" i="1"/>
  <c r="AP16" i="1"/>
  <c r="AV15" i="1"/>
  <c r="AP15" i="1"/>
  <c r="AV14" i="1"/>
  <c r="AP14" i="1"/>
  <c r="AV13" i="1"/>
  <c r="AP13" i="1"/>
  <c r="AP44" i="1"/>
  <c r="AP43" i="1"/>
  <c r="AP42" i="1"/>
  <c r="AP41" i="1"/>
  <c r="AP40" i="1"/>
  <c r="AP39" i="1"/>
  <c r="AP38" i="1"/>
  <c r="AP37" i="1"/>
  <c r="AP36" i="1"/>
  <c r="AP35" i="1"/>
  <c r="AP34" i="1"/>
  <c r="AV11" i="1"/>
  <c r="AP11" i="1"/>
  <c r="AV10" i="1"/>
  <c r="AP10" i="1"/>
</calcChain>
</file>

<file path=xl/sharedStrings.xml><?xml version="1.0" encoding="utf-8"?>
<sst xmlns="http://schemas.openxmlformats.org/spreadsheetml/2006/main" count="9587" uniqueCount="390">
  <si>
    <t>A: PROGRAMME CHARACTERISTICS</t>
  </si>
  <si>
    <t xml:space="preserve">B: INSTITUTIONALISATION - PROGRAMME </t>
  </si>
  <si>
    <t>C: INSTITUTIONALISATION - COUNTRY LEVEL</t>
  </si>
  <si>
    <t xml:space="preserve">D: PROGRAMME BUDGET </t>
  </si>
  <si>
    <t>Country code ISO3 Numeric</t>
  </si>
  <si>
    <t>Country code ISO3 Alpha</t>
  </si>
  <si>
    <t>Identifies the country in which the respective programme is implemented.</t>
  </si>
  <si>
    <t>Indicates the region the country is part of, according to the World Bank regional classification (World Bank, 2013).</t>
  </si>
  <si>
    <t xml:space="preserve">Indicated the year (2000-2015) the programme data applies to.    </t>
  </si>
  <si>
    <t>Identifies the name of the programme in original language, if available, otherwise in English.</t>
  </si>
  <si>
    <t xml:space="preserve">Indicates the year the programme began operations. </t>
  </si>
  <si>
    <t>Indicates the year the programme ended operations, if applicable.</t>
  </si>
  <si>
    <t>If replace = 1, indicate the name of the old programme</t>
  </si>
  <si>
    <r>
      <t>I</t>
    </r>
    <r>
      <rPr>
        <sz val="11"/>
        <color rgb="FF000000"/>
        <rFont val="Cambria"/>
        <family val="1"/>
      </rPr>
      <t xml:space="preserve">dentifies the type of programme based on a Barrientos, Niño-Zarazúa and Maitrot (2010). Only one category to be selected. </t>
    </r>
  </si>
  <si>
    <t xml:space="preserve">Classifies programmes based on their objective based on World Bank (2015).  </t>
  </si>
  <si>
    <t>Indicates the main objectives of the programme, as stated in the programme documentation.</t>
  </si>
  <si>
    <t xml:space="preserve">Identifies whether a programme is a pilot project in the corresponding year. </t>
  </si>
  <si>
    <t xml:space="preserve">Identifies the main target population of the programme. 
Several categories can be selected, e.g. for a pension for people with disabilities and older people &lt;23&gt; should be entered.
</t>
  </si>
  <si>
    <t>Takes the value 1 if the programme covers all within a population group or category, and 0 if it selects participants within the category.</t>
  </si>
  <si>
    <t>If Categorical1=0, describe the population group covered in words.</t>
  </si>
  <si>
    <t>Identifies whether an income test is used to select participants.</t>
  </si>
  <si>
    <t>Identifies whether a means test is used to select participants.</t>
  </si>
  <si>
    <t>Identifies whether a proxy-means test is used to select participants.</t>
  </si>
  <si>
    <t>Identifies whether participants are selected based on their geographic location.</t>
  </si>
  <si>
    <t>Identifies whether participants are selected through community participation.</t>
  </si>
  <si>
    <t xml:space="preserve">Identifies whether participants are selected based on demographic characteristics, e.g age or gender. </t>
  </si>
  <si>
    <t>Identifies whether participants self-select into the programme. It identifies programmes open to all who demand it.</t>
  </si>
  <si>
    <t>Indicates whether selection includes an asset test.</t>
  </si>
  <si>
    <t xml:space="preserve">Measures the number of participating individuals, including the recipient and her/his family group. </t>
  </si>
  <si>
    <t>Measures the number of participating household.</t>
  </si>
  <si>
    <t xml:space="preserve">Lists the requisites needed to enrol in the programme, e.g. birth certificate or proof of residency.  </t>
  </si>
  <si>
    <t xml:space="preserve">Identifies the direct recipient of the transfer. </t>
  </si>
  <si>
    <t>Identifies whether the programme has a single or several components.</t>
  </si>
  <si>
    <t>Lists and describes the components in words.</t>
  </si>
  <si>
    <t>Measures the interval between transfer payments (for the first component).</t>
  </si>
  <si>
    <t>Measures the interval between transfer payments (for the second component if several).</t>
  </si>
  <si>
    <t>Measures the interval between transfer payments (for the third component).</t>
  </si>
  <si>
    <t xml:space="preserve">Measures the minimum level of transfer per month in domestic currency at current prices. </t>
  </si>
  <si>
    <t xml:space="preserve">Measures the minimum level of transfer per month in PPP. </t>
  </si>
  <si>
    <t xml:space="preserve">Measures the maximum level of transfer per month in domestic currency at current prices. </t>
  </si>
  <si>
    <t xml:space="preserve">Measures the maximum level of transfer per month in PPP. </t>
  </si>
  <si>
    <t xml:space="preserve">Measures the average level of transfer per month in domestic currency at current prices. </t>
  </si>
  <si>
    <t xml:space="preserve">Measures the average level of transfer per month in PPP. </t>
  </si>
  <si>
    <t xml:space="preserve">Measures the fixed level of transfer per month in domestic currency at current prices. </t>
  </si>
  <si>
    <t xml:space="preserve">Measures the fixed level of transfer per month in PPP. </t>
  </si>
  <si>
    <t>If a programme has several components, it indicates the transfer level per month for each component in words in domestic currency at current prices.</t>
  </si>
  <si>
    <t xml:space="preserve">Report on the most common payment methods. Several categories can be selected. </t>
  </si>
  <si>
    <t>Indicates whether the transfer amounts are reported at the individual level or the household level.</t>
  </si>
  <si>
    <t xml:space="preserve">Reports whether the programme requires recertification of eligibility. </t>
  </si>
  <si>
    <t>Identifies whether there is a fixed period of time during which transfers are guaranteed, or a fixed period before recertification is required.</t>
  </si>
  <si>
    <t>If period1= 1, it indicates the fixed period of time during which transfers are guaranteed in years or fraction of a year.</t>
  </si>
  <si>
    <t>Indicates whether transfers are conditional on the utilisation of social services aimed to enhance human capital.</t>
  </si>
  <si>
    <t xml:space="preserve">Indicates whether transfers are conditional on school enrolment of school-aged children in the household. </t>
  </si>
  <si>
    <t>Indicates whether transfers are conditional on school attendance of school-aged children in the household</t>
  </si>
  <si>
    <t>Indicates whether transfers are conditional on periodic health check-ups.</t>
  </si>
  <si>
    <t>Indicates whether transfers are conditional on immunization of children in the household.</t>
  </si>
  <si>
    <t>Indicates whether transfers are conditional on nutritional activities.</t>
  </si>
  <si>
    <t>Indicates whether transfers are conditional on the supply of labour.</t>
  </si>
  <si>
    <t>Specifies whether sanctions for non-compliance with conditions are specified by the programme agency.</t>
  </si>
  <si>
    <t>Indicates whether the programme includes an exit strategy for participants.</t>
  </si>
  <si>
    <t>If exit1=1 describes in words the programme's exit strategy for participants.</t>
  </si>
  <si>
    <t xml:space="preserve">Identifies the agency responsible for the implementation of the programme. </t>
  </si>
  <si>
    <t xml:space="preserve">Identifies the type of executing agency. </t>
  </si>
  <si>
    <t xml:space="preserve">Assesses the degree of decision making centralisation of the programme. </t>
  </si>
  <si>
    <t>Assesses the extent to which local government, or community, can select participants and/or set transfer values for different households.</t>
  </si>
  <si>
    <t>Indicates whether participants have access to a social worker.</t>
  </si>
  <si>
    <t xml:space="preserve">Indicates the legal framework under which the programme operates. </t>
  </si>
  <si>
    <t xml:space="preserve">Identifies whether changes to the legal framework took place since the start of the programme. </t>
  </si>
  <si>
    <r>
      <t xml:space="preserve">If </t>
    </r>
    <r>
      <rPr>
        <i/>
        <sz val="11"/>
        <color rgb="FF000000"/>
        <rFont val="Cambria"/>
        <family val="1"/>
      </rPr>
      <t>legframch1</t>
    </r>
    <r>
      <rPr>
        <sz val="11"/>
        <color rgb="FF000000"/>
        <rFont val="Cambria"/>
        <family val="1"/>
      </rPr>
      <t xml:space="preserve"> =1, it identifies the year changes were made.</t>
    </r>
  </si>
  <si>
    <t>Indicates whether a programme includes evaluation protocols.</t>
  </si>
  <si>
    <t xml:space="preserve">Identifies whether there is a unified registry for this programme </t>
  </si>
  <si>
    <t>Identifies whether there is a fixed dedicated registry for this programme.</t>
  </si>
  <si>
    <t>Measures whether a programme includes an appeal protocol against selection decisions.</t>
  </si>
  <si>
    <t xml:space="preserve">Indicates whether there is community accountability of decision-making by the programme agency. </t>
  </si>
  <si>
    <t xml:space="preserve">Indicates the requirements for modifying budgetary arrangements. </t>
  </si>
  <si>
    <t>Indicates whether there is a website for the programme.</t>
  </si>
  <si>
    <t>Indicates whether a programme has been implemented as part of a national poverty reduction strategy or social protection policy strategy.</t>
  </si>
  <si>
    <t>Indicates whether a single agency is in charge of poverty reduction, responsible for managing programmes, and coordinates government efforts.</t>
  </si>
  <si>
    <t>Measures the budget assigned to the programme in the corresponding year, in domestic currency at current prices.</t>
  </si>
  <si>
    <t>Measures the budget assigned to the programme in the corresponding year in ppp.</t>
  </si>
  <si>
    <t xml:space="preserve">Indicates whether the reported budget is for the fiscal year, calendar year or multiyear period. </t>
  </si>
  <si>
    <r>
      <t xml:space="preserve">If </t>
    </r>
    <r>
      <rPr>
        <i/>
        <sz val="11"/>
        <color rgb="FF000000"/>
        <rFont val="Cambria"/>
        <family val="1"/>
      </rPr>
      <t xml:space="preserve">exbugt1 </t>
    </r>
    <r>
      <rPr>
        <sz val="11"/>
        <color rgb="FF000000"/>
        <rFont val="Cambria"/>
        <family val="1"/>
      </rPr>
      <t>= 3 (multiyear period), it indicates the number of years covered.</t>
    </r>
  </si>
  <si>
    <t xml:space="preserve">Measures the executed expenditure on the programme in the corresponding year, in domestic currency at current prices. </t>
  </si>
  <si>
    <t xml:space="preserve">Measures the executed expenditure on the programme in the corresponding year in PPP. </t>
  </si>
  <si>
    <t>Indicates whether the cost reported is for the fiscal year, calendar year or multiyear period.</t>
  </si>
  <si>
    <t>If excost1 = 3 (multiyear period), it indicates the number of years covered.</t>
  </si>
  <si>
    <t xml:space="preserve">Indicates whether the programme received donor contributions. </t>
  </si>
  <si>
    <t xml:space="preserve">If dfin1 = 1, it indicates whether funding is through a loan or a grant, or both. </t>
  </si>
  <si>
    <t xml:space="preserve">Measures the executed donor contribution to the programme in the corresponding year, in domestic currency at current prices. </t>
  </si>
  <si>
    <t xml:space="preserve">Measures the executed donor contribution to the programme in the corresponding year PPP. </t>
  </si>
  <si>
    <t xml:space="preserve">Specifies whether the amount was reported for the fiscal year, calendar year or multiyear period. </t>
  </si>
  <si>
    <t>If exdfinex1 = 3 (multiyear period), it indicates the number of years covered.</t>
  </si>
  <si>
    <t>Indicates whether the programme is financed by the domestic government, partially or fully.</t>
  </si>
  <si>
    <t xml:space="preserve">Measures the governments’ executed contribution to the programme in the corresponding year, in domestic currency at current prices.  </t>
  </si>
  <si>
    <t xml:space="preserve">Measures the governments’ executed contribution to the programme in the corresponding year in PPP.  </t>
  </si>
  <si>
    <t xml:space="preserve">Indicates whether the amount is for the fiscal year, calendar year or multiyear period. </t>
  </si>
  <si>
    <t>If exgovfinex1 = 3 (multiyear period), ir indicates the number of years covered.</t>
  </si>
  <si>
    <t>Indicates whether the programme is financed totally or partially from domestic sources.</t>
  </si>
  <si>
    <t xml:space="preserve">Identifies the sources of domestic financing, whether by central or local government. </t>
  </si>
  <si>
    <t>Consolidates financial resources from budget/cost/donor and govt expenditure/ to provide a single amount describing the financial resources used in the programme</t>
  </si>
  <si>
    <t>Consolidates financial resources in ppp  from budget/cost/donor and govt expenditure/ to provide a single amount describing the financial resources used in the programme</t>
  </si>
  <si>
    <t>Identifies the source of financial resources</t>
  </si>
  <si>
    <t>Provides the actual website of the programme.</t>
  </si>
  <si>
    <t>Sub-region identifier</t>
  </si>
  <si>
    <t>CcodeN</t>
  </si>
  <si>
    <t>CcodeA</t>
  </si>
  <si>
    <t>String variable with country name</t>
  </si>
  <si>
    <t xml:space="preserve">categorical variable: 1=Europe and Central Asia
2=East Asia and Pacific
3=South Asia
4=Middle East and North Africa
5=Sub-Saharan Africa
6=Latin America &amp; Caribbean
</t>
  </si>
  <si>
    <t>Numeric</t>
  </si>
  <si>
    <t>String variable with name</t>
  </si>
  <si>
    <t xml:space="preserve">Dummy variable:
O=No
1=Yes
</t>
  </si>
  <si>
    <t xml:space="preserve">Categorical variable:
1=Pure income transfers
2=Income transfers plus community assets
3=Income transfers plus human capital investment
4=Integrated antipoverty transfer programmes
</t>
  </si>
  <si>
    <t xml:space="preserve">Categorical variable:
1=Conditional cash transfer
2=Unconditional cash transfer
3=Old age pension
4=Disability pension
5=In-kind transfer
6=Employment guarantee 
7= Complementary services
8 = Other
</t>
  </si>
  <si>
    <t xml:space="preserve">String variable with objectives </t>
  </si>
  <si>
    <t xml:space="preserve">Dummy variable:
0=No 
1=Yes
</t>
  </si>
  <si>
    <t xml:space="preserve">Categorical variable: 
1=All households 
2= Households with children aged 18 and younger
3=People in old age 
4=People with disabilities
5=People of working age
6= Women
7=Other
</t>
  </si>
  <si>
    <t>String</t>
  </si>
  <si>
    <t xml:space="preserve">Dummy variable:
0=No 
1=Yes
Dummy variable:
0=No 
1=Yes
</t>
  </si>
  <si>
    <t xml:space="preserve">String variable listing the requisites </t>
  </si>
  <si>
    <t xml:space="preserve">Categorical variable:
1=Child carer
2=Pensioner
3=Disabled
4=Worker
5=Household head
6=Female household member
7=Other
</t>
  </si>
  <si>
    <t xml:space="preserve">Dummy
0=Single
1=Several 
</t>
  </si>
  <si>
    <t xml:space="preserve">Categorical variable:
1=Daily
2=Weekly
3=Biweekly
4=Monthly
5=Bimonthly
6=Quarterly
7=Every 6 months
8=Yearly
</t>
  </si>
  <si>
    <t xml:space="preserve">1= Cash
2= Prepaid card
3= Magnetic bank card
4= Voucher
5= Bank transfer
6= Mobile payment points
7= Cell phone payments
8= Other
</t>
  </si>
  <si>
    <t xml:space="preserve">Categorical variable:
1=Individual level
2=Household level
</t>
  </si>
  <si>
    <t xml:space="preserve">Dummy
0=No
1=Yes 
</t>
  </si>
  <si>
    <t xml:space="preserve">Numeric
97=Subject to continuation of the condition
98=As long as children are in school
99=For the rest of natural lifetime
</t>
  </si>
  <si>
    <t xml:space="preserve">String variable with agency name </t>
  </si>
  <si>
    <t>Categorical variable:
1=Governmental 
2=Multilateral (or bilateral) donor agency
Categorical variable:    1= Governmental 2= Multilevel (or bilateral) donor agency  3=Private   4= non-profit organisation  5= Hybrid</t>
  </si>
  <si>
    <t xml:space="preserve">Categorical variable:
1=District
2=Provincial / State 
3=National
4=None
</t>
  </si>
  <si>
    <t xml:space="preserve">Ordinal variable:
1=None
2=Low
3=Medium
4=High
</t>
  </si>
  <si>
    <t xml:space="preserve">Categorical variable:
1=Constitutional law
2=Ordinary legislation
3=Presidential decree
4=Agency regulations
5=None
</t>
  </si>
  <si>
    <t>Numeric for year</t>
  </si>
  <si>
    <t xml:space="preserve">Dummy variable:
0=No
1=Yes
</t>
  </si>
  <si>
    <t xml:space="preserve">Categorical variable:
1=Formal (legislated)
2= Informal (revelation)
3=Discretionary (finance or presidential discretion)
</t>
  </si>
  <si>
    <t>Numeric variable</t>
  </si>
  <si>
    <t xml:space="preserve">Categorical variable:
1=fiscal year
2= calendar year
3= multiyear period
</t>
  </si>
  <si>
    <t xml:space="preserve">Categorical variable:
1= fiscal year
2= calendar year
3= multiyear period
</t>
  </si>
  <si>
    <t xml:space="preserve">Dummy variable:
0=No
1=Loan
2=Grant
3=Both
</t>
  </si>
  <si>
    <t xml:space="preserve">Dummy variable:
0= No
1= Yes
</t>
  </si>
  <si>
    <t xml:space="preserve">Categorical variable:
*1= general govt revenues (taxes)
*2= earmarked or hypothecated taxes
*3=income taxes
*4=consumption taxes or VAT
*5= natural resource revenues
*6=social security or poverty reduction funds
</t>
  </si>
  <si>
    <t>numeric</t>
  </si>
  <si>
    <t>categorical: 1 budget; 2 cost; 3 dfinex; 4 govfinex</t>
  </si>
  <si>
    <t>URL</t>
  </si>
  <si>
    <t>Numeric: 1 North Africa; 2 West Africa ; 3 Central Africa; 4 East Africa; 5 Southern Africa; 6 Central Asia; 7 East Asia; 8 South Asia; 9 Southeast Asia; 10 Western Asia; Pacific; 12 Europe; 13 Latin America &amp; Caribbean</t>
  </si>
  <si>
    <t>codeN</t>
  </si>
  <si>
    <t>codeA</t>
  </si>
  <si>
    <t>country</t>
  </si>
  <si>
    <t>region</t>
  </si>
  <si>
    <t>year</t>
  </si>
  <si>
    <t>title</t>
  </si>
  <si>
    <t>start</t>
  </si>
  <si>
    <t>end</t>
  </si>
  <si>
    <t>rep</t>
  </si>
  <si>
    <t>repwhich</t>
  </si>
  <si>
    <t>protype</t>
  </si>
  <si>
    <t>profunc</t>
  </si>
  <si>
    <t>proobj</t>
  </si>
  <si>
    <t>pilot</t>
  </si>
  <si>
    <t>target</t>
  </si>
  <si>
    <t>categ1</t>
  </si>
  <si>
    <t>categ2</t>
  </si>
  <si>
    <t>inctest</t>
  </si>
  <si>
    <t>meanstest</t>
  </si>
  <si>
    <t>proxytest</t>
  </si>
  <si>
    <t>geotar</t>
  </si>
  <si>
    <t>comtar</t>
  </si>
  <si>
    <t>demtar</t>
  </si>
  <si>
    <t>selfselect</t>
  </si>
  <si>
    <t>assets</t>
  </si>
  <si>
    <t>partind</t>
  </si>
  <si>
    <t>parthh</t>
  </si>
  <si>
    <t>entreq</t>
  </si>
  <si>
    <t>recip</t>
  </si>
  <si>
    <t>compo1</t>
  </si>
  <si>
    <t>compo2</t>
  </si>
  <si>
    <t>payreg1</t>
  </si>
  <si>
    <t>payreg2</t>
  </si>
  <si>
    <t>payreg3</t>
  </si>
  <si>
    <t>transmin</t>
  </si>
  <si>
    <t>transminPPP</t>
  </si>
  <si>
    <t>transmax</t>
  </si>
  <si>
    <t>transmaxPPP</t>
  </si>
  <si>
    <t>transav</t>
  </si>
  <si>
    <t>transavPPP</t>
  </si>
  <si>
    <t>transfix</t>
  </si>
  <si>
    <t>transfixPPP</t>
  </si>
  <si>
    <t>transcompo</t>
  </si>
  <si>
    <t>paymethod</t>
  </si>
  <si>
    <t xml:space="preserve">level </t>
  </si>
  <si>
    <t>recertif</t>
  </si>
  <si>
    <t>period1</t>
  </si>
  <si>
    <t>period2</t>
  </si>
  <si>
    <t>conhum</t>
  </si>
  <si>
    <t>conenrol</t>
  </si>
  <si>
    <t>conatt</t>
  </si>
  <si>
    <t>conhealth</t>
  </si>
  <si>
    <t>conimmu</t>
  </si>
  <si>
    <t>connutri</t>
  </si>
  <si>
    <t>conwork</t>
  </si>
  <si>
    <t>sanctions</t>
  </si>
  <si>
    <t>exit1</t>
  </si>
  <si>
    <t>exit2</t>
  </si>
  <si>
    <t>agenname</t>
  </si>
  <si>
    <t>agentype</t>
  </si>
  <si>
    <t>centra</t>
  </si>
  <si>
    <t>locdis</t>
  </si>
  <si>
    <t>interm</t>
  </si>
  <si>
    <t>legfram</t>
  </si>
  <si>
    <t>legframch1</t>
  </si>
  <si>
    <t>legframch2</t>
  </si>
  <si>
    <t>evapro</t>
  </si>
  <si>
    <t>registry</t>
  </si>
  <si>
    <t>partreg</t>
  </si>
  <si>
    <t>appep</t>
  </si>
  <si>
    <t>socacc</t>
  </si>
  <si>
    <t>budarr</t>
  </si>
  <si>
    <t>web</t>
  </si>
  <si>
    <t>povstra</t>
  </si>
  <si>
    <t>natco</t>
  </si>
  <si>
    <t>bugt</t>
  </si>
  <si>
    <t>bugtPPP</t>
  </si>
  <si>
    <t>exbugt1</t>
  </si>
  <si>
    <t>exbugt2</t>
  </si>
  <si>
    <t>cost</t>
  </si>
  <si>
    <t>costPPP</t>
  </si>
  <si>
    <t>excost1</t>
  </si>
  <si>
    <t>excost2</t>
  </si>
  <si>
    <t>dfin1</t>
  </si>
  <si>
    <t>dfin2</t>
  </si>
  <si>
    <t>dfinex</t>
  </si>
  <si>
    <t>dfinexPPP</t>
  </si>
  <si>
    <t>exdfinex1</t>
  </si>
  <si>
    <t>exdfinex2</t>
  </si>
  <si>
    <t>govfin</t>
  </si>
  <si>
    <t>govfinex</t>
  </si>
  <si>
    <t>govfinexPPP</t>
  </si>
  <si>
    <t>govfinex1</t>
  </si>
  <si>
    <t>govfinex2</t>
  </si>
  <si>
    <t>findom</t>
  </si>
  <si>
    <t>findomsour</t>
  </si>
  <si>
    <t>finres</t>
  </si>
  <si>
    <t>finresppp</t>
  </si>
  <si>
    <t>finressour</t>
  </si>
  <si>
    <t>webpage</t>
  </si>
  <si>
    <t>AFG</t>
  </si>
  <si>
    <t>Afghanistan</t>
  </si>
  <si>
    <t>Safety Net Pilot</t>
  </si>
  <si>
    <t>.</t>
  </si>
  <si>
    <t>Ministry of Labor, social affairs, martyrs and disabled</t>
  </si>
  <si>
    <t>http://molsamd.gov.af/en/page/8496</t>
  </si>
  <si>
    <t>BGD</t>
  </si>
  <si>
    <t>Bangladesh</t>
  </si>
  <si>
    <t>100 Days Employment Generation Program</t>
  </si>
  <si>
    <t>To create employment for extreme rural poor unemployed people, to increase their purchasing power, affected by price hikes, to create wealth for the people and the nation, and to develop and maintain small scale rural infrastructure and communication systems.</t>
  </si>
  <si>
    <t>Individuals have to be aged 18-50 years, eager and capable to work, but unemployed and unskilled. Only one household member can participate, irrespective of the gender. Persons receiving benefits from other ongoing social safety net are not be eligible for to participate.</t>
  </si>
  <si>
    <t>Ministry of Disaster Management and Relief (MOFDM)</t>
  </si>
  <si>
    <t>Assistance Programme for Widowed and Destitute Women (APWDW)</t>
  </si>
  <si>
    <t>To reduce extreme poverty and destitution among widows.</t>
  </si>
  <si>
    <t>Priority for women who are widowed, abandoned, divorced, otherwise separated from or not living with their husbands; elderly, disabled or physically incapacitated; destitute and have at least two children under 16 years. Excluded are women who are government or non-government employees; recipients of pension allowances; VGD cardholders; recipients of other government allowances; recipients of regular assistance from any other nongovernmental or social welfare institute; women who have remarried.</t>
  </si>
  <si>
    <t>Ministry of Social Welfare (MSW) - Department of Social Services (DSS)</t>
  </si>
  <si>
    <t>Ministry of Women and Children Affairs (MoWCA)</t>
  </si>
  <si>
    <t>Challenging the Frontiers of Poverty Reduction Targeting the Ultra Poor (CFPR - TUP)</t>
  </si>
  <si>
    <t>To assist ultra poor women and their households to graduate from extreme poverty, get access to the mainstream development programmes and establish sustainable livelihood improvement.</t>
  </si>
  <si>
    <t>The deprived women must live in households owning not more than 10 decimals (0.1 acres) of land and not possess any productive assets. Furthermore, the households must be dependent on irregular day labour or begging, with no active male members and children of school going age working to earn money.</t>
  </si>
  <si>
    <t>Bangladesh Rural Advancement Committee (BRAC)</t>
  </si>
  <si>
    <t xml:space="preserve">Chars Livelihoods Programme (CLP) </t>
  </si>
  <si>
    <t>Improve the livelihoods, income and food security of up to one million extremely poor women, children and men living on island chars in the north west of Bangladesh.</t>
  </si>
  <si>
    <t>Household must have been living for at least 6 months on island char; have no ownership or access to land; have productive assets worth not more than Tk 5,000; must not own more than two goats/sheep, or 10 fowl or one shared cow; not be receiving cash/ asset grants from another programme; not have an outstanding loan from a micro-finance institute; have no regular source of income; be willing to attend weekly group meetings for 18 months</t>
  </si>
  <si>
    <t>Ministry of Local Government, Rural Development, and Cooperatives (MLGRDC) - Rural Development and Cooperatives Division; implementation is contracted out by DFID to a private sector international management agency (IMA), Maxwell Stamp Plc.; programme services are delivered through local NGOs and charities</t>
  </si>
  <si>
    <t>Ministry of Local Government, Rural Development and Cooperatives Division; implementation through local NGOs and charities</t>
  </si>
  <si>
    <t>Employment Generation Program for the Poorest (EGPP)</t>
  </si>
  <si>
    <t>Employment Generation Program for the Poorest (EGPP) (The new government has retained the program in a slightly modified form and with a changed name.)</t>
  </si>
  <si>
    <t>Nation Wide Female Stipend Program (NFSP)</t>
  </si>
  <si>
    <t>To increase girl’s enrolment and retention in secondary school, to assist them in passing secondary school examinations, and to delay girls’ marriage.</t>
  </si>
  <si>
    <t xml:space="preserve">The guardian/parent of the student must own less than 50 decimals (0.5 acres) of land; have a yearly income below Tk 30,000 and be a very poor earner i.e. rickshaw driver, puller or day labourer; or unable to earn (i.e. disabled, blind, dumb). </t>
  </si>
  <si>
    <t>Ministry of Education, Asian Development Bank (ADB), Norwegian Agency for Development Cooperation (NORAD), World Bank (WB)</t>
  </si>
  <si>
    <t>Ministry of Education</t>
  </si>
  <si>
    <t xml:space="preserve">Old Age Allowance (OAA) </t>
  </si>
  <si>
    <t>To help reduce vulnerabilities and income insecurity among elderly.</t>
  </si>
  <si>
    <r>
      <t>Minimum age of 57 for men and women, re</t>
    </r>
    <r>
      <rPr>
        <sz val="12"/>
        <color theme="1"/>
        <rFont val="Calibri"/>
        <family val="2"/>
        <scheme val="minor"/>
      </rPr>
      <t>siding in Bangladesh. Priority is given to elderly with an annual income less than Tk 3,000, who are physically unable or fully incapacitated, physically or mentally handicapped with partial or no ability to work. Priority is also given to landless applicants; widowed, divorced or separated women, who are deserted by family, and/or childless. Only one member from each family can receive the pension. Excluded are elderly who are VGD cardholders; who receive regular assistance from any non-government agency or social welfare institution; who have a household member that receives a pension or receives other support/assistance from the government or NGOs on a regular basis; day labourers, domestic servants and professional beggars.</t>
    </r>
  </si>
  <si>
    <t>Ministry of Social Welfare (MOSW) - Department of Social Services (DSS)</t>
  </si>
  <si>
    <r>
      <t>Minimum age of 60 for men and women, re</t>
    </r>
    <r>
      <rPr>
        <sz val="12"/>
        <color theme="1"/>
        <rFont val="Calibri"/>
        <family val="2"/>
        <scheme val="minor"/>
      </rPr>
      <t>siding in Bangladesh. Priority is given to elderly with an annual income less than Tk 3,000, who are physically unable or fully incapacitated, physically or mentally handicapped with partial or no ability to work. Priority is also given to landless applicants; widowed, divorced or separated women, who are deserted by family, and/or childless. Only one member from each family can receive the pension. Excluded are elderly who are VGD cardholders; who receive regular assistance from any non-government agency or social welfare institution; who have a household member that receives a pension or receives other support/assistance from the government or NGOs on a regular basis; day labourers, domestic servants and professional beggars.</t>
    </r>
  </si>
  <si>
    <r>
      <t>Minimum age of 65 for men and women, re</t>
    </r>
    <r>
      <rPr>
        <sz val="12"/>
        <color theme="1"/>
        <rFont val="Calibri"/>
        <family val="2"/>
        <scheme val="minor"/>
      </rPr>
      <t>siding in Bangladesh. Priority is given to elderly with an annual income less than Tk 3,000, who are physically unable or fully incapacitated, physically or mentally handicapped with partial or no ability to work. Priority is also given to landless applicants; widowed, divorced or separated women, who are deserted by family, and/or childless. Only one member from each family can receive the pension. Excluded are elderly who are VGD cardholders; who receive regular assistance from any non-government agency or social welfare institution; who have a household member that receives a pension or receives other support/assistance from the government or NGOs on a regular basis; day labourers, domestic servants and professional beggars.</t>
    </r>
  </si>
  <si>
    <t>Minimum age of 65 for men and 62 for women, residing in Bangladesh. Priority is given to elderly with an annual income less than Tk 3,000, who are physically unable or fully incapacitated, physically or mentally handicapped with partial or no ability to work. Priority is also given to landless applicants; widowed, divorced or separated women, who are deserted by family, and/or childless. Only one member from each family can receive the pension. Excluded are elderly who are VGD cardholders; who receive regular assistance from any non-government agency or social welfare institution; who have a household member that receives a pension or receives other support/assistance from the government or NGOs on a regular basis; day labourers, domestic servants and professional beggars.</t>
  </si>
  <si>
    <t xml:space="preserve">Primary Education Stipend Project (PESP) </t>
  </si>
  <si>
    <t>Food for Education Program</t>
  </si>
  <si>
    <t xml:space="preserve">To increase schools access, participation and completion, and to keep 40% children from poor rural households enrolled in primary schools. Additionally, to enhance the quality of primary education and to alleviate poverty </t>
  </si>
  <si>
    <t xml:space="preserve">Household must have at least one predefined poverty attribute defined as female-headed households, households of day labourers, households of insolvent professionals and households with less than 0.5 acres of land. </t>
  </si>
  <si>
    <t>Government of Bangladesh (GoB)</t>
  </si>
  <si>
    <t xml:space="preserve">Government of Bangladesh (GoB) &amp; Ministry of Primary and Mass Education (MoPME) </t>
  </si>
  <si>
    <t>IND</t>
  </si>
  <si>
    <t>India</t>
  </si>
  <si>
    <t xml:space="preserve">Indira Gandhi National Old Age Pension Scheme (IGNOAPS) </t>
  </si>
  <si>
    <t>National Old Age Pension Scheme (NOAPS)</t>
  </si>
  <si>
    <t xml:space="preserve">To support the destitute old people and to secure minimum standards of living. The overall National Social Assistance Programme (NSAP) aims to ensure that social protection is available to beneficiaries everywhere in the country, in a uniform and constant manner. </t>
  </si>
  <si>
    <t xml:space="preserve">Aged 65 and above, living below the poverty line. </t>
  </si>
  <si>
    <t xml:space="preserve">Ministry of Rural Development, scheme implemented by the Social Welfare Departments and Rural Development Departments in the States </t>
  </si>
  <si>
    <t xml:space="preserve">Aged 60 and above, living below the poverty line. </t>
  </si>
  <si>
    <t>Indira Gandhi National Widow Pension Scheme (IGNWPS)</t>
  </si>
  <si>
    <t>To support destitute widows and secure minimum standards of living. The overall National Social Assistance Programme (NSAP) aims to ensure that social protection is available to beneficiaries everywhere in the country, in a uniform and constant manner.</t>
  </si>
  <si>
    <t xml:space="preserve">Aged 40-64, widow, living in a household below the poverty line. </t>
  </si>
  <si>
    <t>Aged 40-64, widow, living in a household below the poverty line.</t>
  </si>
  <si>
    <t xml:space="preserve">Aged 40-59, widow, living in a household below the poverty line. </t>
  </si>
  <si>
    <t>Aged 40-79, widow, living in a household below the poverty line</t>
  </si>
  <si>
    <t>Mahatma Gandhi National Rural Employment Guarantee Act of India (MGNREGA) (former National Rural Employment Guarantee Act 2005)</t>
  </si>
  <si>
    <t>To ensure livelihood security in rural areas, to create durable assets such as roads, canals, ponds, wells, and to boost the rural economy.</t>
  </si>
  <si>
    <t>One worker per household; willingness to accept any job provided</t>
  </si>
  <si>
    <t>Ministry of Rural Development (MoRD), Government of India</t>
  </si>
  <si>
    <t>Mahatma Gandhi National Rural Employment Guarantee Act of India (MGNREGA) (former National Rural Employment Guarantee Act)</t>
  </si>
  <si>
    <t xml:space="preserve">Aged 65 and above, having little or no regular means of subsistence from his/her own sources of income or through financial support from family members or other sources. </t>
  </si>
  <si>
    <t>National Rural Employment Guarantee Act (NREGA)</t>
  </si>
  <si>
    <t>MDV</t>
  </si>
  <si>
    <t>Maldives</t>
  </si>
  <si>
    <t xml:space="preserve">Absolute Poverty Scheme </t>
  </si>
  <si>
    <t>One of the following conditions has to be met: (i) living on one meal a day or less; (ii) in possession of not more than 2 sets of clothing; or (iii) homeless.</t>
  </si>
  <si>
    <t>National Social Protection Agency (NSAP)</t>
  </si>
  <si>
    <t>Maldives Old-Age Basic Pension (MOABP) (former New Pension System)</t>
  </si>
  <si>
    <t>Senior Citizen’s Allowance</t>
  </si>
  <si>
    <t>To provide a minimum income transfer to all Maldivians in old age to alleviate poverty, and to help working people to save money to spend in their retirement years.</t>
  </si>
  <si>
    <t>Citizens aged 65 years and older, resident of the Maldives, regardless of working history.</t>
  </si>
  <si>
    <t>Maldives Pension Administration Office (MPAO)</t>
  </si>
  <si>
    <t>Maldives Pension Administration Office (MPAO), National Social Protection Agency (NSAP) for Senior Citizens' Allowance</t>
  </si>
  <si>
    <t>NPL</t>
  </si>
  <si>
    <t>Nepal</t>
  </si>
  <si>
    <t>Child Grant</t>
  </si>
  <si>
    <t>To support the nutrition of children under the age of five.</t>
  </si>
  <si>
    <t>Birth certificate is the preferred form of identification, other forms, such as hospital registration and pre-primary school records, are accepted, too.</t>
  </si>
  <si>
    <t>Ministry of Federal Affairs and Local Development, implementation through District Development Councils (DDC) and Village Development Councils (VDC)</t>
  </si>
  <si>
    <t xml:space="preserve">Helpless Widows Allowance (HPA) and Disabled Pension (DP) </t>
  </si>
  <si>
    <t>To tackle poverty and social exclusion of vulnerable groups.</t>
  </si>
  <si>
    <t>Women must be divorced, unmarried, and widowed, aged 60 years and above, and have an income below the means test threshold. Disabled persons have to be at least 16 years old, and have a testified disability.</t>
  </si>
  <si>
    <t>Ministry of Women, Children and Social Welfare, distributed by the Ministry of Federal Affairs and Local Development</t>
  </si>
  <si>
    <t>Old Age Allowance Programme (OAP)</t>
  </si>
  <si>
    <t>To tackle old-age poverty, other vulnerabilities and social exclusion.</t>
  </si>
  <si>
    <t>Minimum age as certified by citizenship card.</t>
  </si>
  <si>
    <t>Ministry of Federal Affairs and Local Development</t>
  </si>
  <si>
    <t>PAK</t>
  </si>
  <si>
    <t>Pakistan</t>
  </si>
  <si>
    <t>Benazir Income Support Programme (BISP)</t>
  </si>
  <si>
    <t>To help low-income households meet their everyday needs, with the immediate objective of consumption smoothening and cushioning the negative effects of slow economic growth, the food crisis and inflation on the poor, particularly women.</t>
  </si>
  <si>
    <t>Women should have a Computerized National Identity Card (CNIC) and a monthly household income less than Rs. 6000.</t>
  </si>
  <si>
    <t>Government of Pakistan</t>
  </si>
  <si>
    <t>Households with a PMT score below this threshold containing at least one never-married woman in possession of a valid Computerized National Identity Card (CNIC) are deemed to be eligible for the BISP.</t>
  </si>
  <si>
    <t>Child Support Programme</t>
  </si>
  <si>
    <t>To increase the enrolment rate in primary education towards the achievement of universal primary education; to increase attendance level and to reduce dropout ratio; to provide additional resources to larger and poor families; to promote the investment in human capital in order to reduce poverty.</t>
  </si>
  <si>
    <t>Household must be BISP/FSP beneficiary; having school going children aged between 5-12 years; and household income below PMT cut off point, indicating minimum poverty level</t>
  </si>
  <si>
    <t>Bait-ul-Maal head office, coordination at provincial office, and implementation through Bait-ul-Maal district office, with close coordination of district education department</t>
  </si>
  <si>
    <t>Household must be BISP/FSP beneficiary; having school going children aged between 5-14 years; and household income below PMT cut off point, indicating minimum poverty level</t>
  </si>
  <si>
    <t>Child Support Programme pilot</t>
  </si>
  <si>
    <t>LKA</t>
  </si>
  <si>
    <t>Sri Lanka</t>
  </si>
  <si>
    <t>Samurdhi National Programme for Poverty Alleviation</t>
  </si>
  <si>
    <t>Janasaviya Programme</t>
  </si>
  <si>
    <t>To improve the economic and social conditions of youth, women and disadvantaged groups of the society by broadening their opportunities for income enhancement and employment, and by integrating them into economic and social development activities. The three-pronged approach used by the Samurdhi Programme (welfare, savings and credit, and rural development) is an attempt at finding a holistic solution to poverty alleviation; one that addresses the immediate needs of the poor but also puts them on a path to moving out of poverty.</t>
  </si>
  <si>
    <t>Monthly family income below Rs. 1,500</t>
  </si>
  <si>
    <t>Sri Lanka Samurdhi Authority, under the Ministry of Nation Building and Estate Infrastructure Development</t>
  </si>
  <si>
    <t>Ranked as poor or chronically poor through Family Classification Methodology</t>
  </si>
  <si>
    <t>Sri Lanka Samurdhi Authority, under the Ministry of Economic Development (former Ministry of Nation Building and Estate Infrastructure Development)</t>
  </si>
  <si>
    <t>subregion</t>
  </si>
  <si>
    <t xml:space="preserve">smooth seasonal food consumption variations of the needdiest households in rural areas by providing a one-off cash benefit around winter season </t>
  </si>
  <si>
    <t>Indira Gandhi Disability Pension Scheme (IGNdPS)</t>
  </si>
  <si>
    <t>To support people with disabilities secure minimum standards of living. The overall National Social Assistance Programme (NSAP) aims to ensure that social protection is available to beneficiaries everywhere in the country, in a uniform and constant manner.</t>
  </si>
  <si>
    <t>Annapurna</t>
  </si>
  <si>
    <t xml:space="preserve">support older people ligible for INGNOAPS but uanble to access it </t>
  </si>
  <si>
    <t>eligible for IGNOAPS but noe able to access it</t>
  </si>
  <si>
    <t>Notes</t>
  </si>
  <si>
    <t>Region</t>
  </si>
  <si>
    <t>Country</t>
  </si>
  <si>
    <t>Sub Region</t>
  </si>
  <si>
    <t>Programmes</t>
  </si>
  <si>
    <t>Asia</t>
  </si>
  <si>
    <t>South Asia</t>
  </si>
  <si>
    <t>Bhutan</t>
  </si>
  <si>
    <t>Southeast Asia</t>
  </si>
  <si>
    <t>Myanmar</t>
  </si>
  <si>
    <t>OAP, HPA, DP, Child Grant</t>
  </si>
  <si>
    <t>Child Support Programme pilot, BISP</t>
  </si>
  <si>
    <t>Phase 1 WB funded 2010-2014 pilot cash transfers, refs in the literature to Phase 2 2014 onwards</t>
  </si>
  <si>
    <t>FFE project  not included as not selective</t>
  </si>
  <si>
    <t>Social Safety Net Pilot; FFE WPF project not included</t>
  </si>
  <si>
    <t xml:space="preserve">address poverty </t>
  </si>
  <si>
    <t>Absolute Poverty Scheme, MOABP</t>
  </si>
  <si>
    <t>Confirmed no social assistance , SPI, see inventory of social protection at http://www.ilo.org/dyn/ilossi/ssimain.schemes?p_lang=en&amp;p_geoaid=64</t>
  </si>
  <si>
    <t>NREGA, MGNREGA, NOAPS, IGNOAPS,(note expenditureunder IGNOAPS includes expenditure on IGNDPS and IGNWPS ) Annapurna; did not include the National Family Benefit Scheme as it is a one off payment to hhs who lost their breadwinner ; re Annapurna minimum values are the average taken from IHDS and max values also comes from IHDS and inflation rate is from http://eaindustry.nic.in/download_data_0405.asp .</t>
  </si>
  <si>
    <t>children reach school leaving age</t>
  </si>
  <si>
    <t xml:space="preserve">Identifies whether the current programme replaced an earlier programme0  </t>
  </si>
  <si>
    <t>Replaced by Divineguma Subsidy Programme in 2016?</t>
  </si>
  <si>
    <t xml:space="preserve">EGPP, 100 Days, CFPR-TUP, CLP, OAA, APWDW, PESP, NESP </t>
  </si>
  <si>
    <t>Recent changes</t>
  </si>
  <si>
    <t>No social assistance, some activity from 2015 onwards - source is WB Inventory of SP in Myammar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</si>
</sst>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sz val="12"/>
      <color theme="1"/>
      <name val="Calibri"/>
      <family val="2"/>
      <scheme val="minor"/>
    </font>
    <font>
      <sz val="11"/>
      <color rgb="FF000000"/>
      <name val="Cambria"/>
      <family val="1"/>
    </font>
    <font>
      <i/>
      <sz val="11"/>
      <color rgb="FF000000"/>
      <name val="Cambria"/>
      <family val="1"/>
    </font>
    <font>
      <u/>
      <sz val="12"/>
      <color theme="10"/>
      <name val="Calibri"/>
      <family val="2"/>
      <scheme val="minor"/>
    </font>
    <font>
      <u/>
      <sz val="12"/>
      <color theme="11"/>
      <name val="Calibri"/>
      <family val="2"/>
      <scheme val="minor"/>
    </font>
    <font>
      <sz val="8"/>
      <name val="Calibri"/>
      <family val="2"/>
      <scheme val="minor"/>
    </font>
    <font>
      <sz val="12"/>
      <color rgb="FF006100"/>
      <name val="Calibri"/>
      <family val="2"/>
      <scheme val="minor"/>
    </font>
    <font>
      <sz val="12"/>
      <color theme="1"/>
      <name val="Calibri"/>
      <family val="2"/>
      <charset val="204"/>
      <scheme val="minor"/>
    </font>
    <font>
      <sz val="10"/>
      <name val="Arial"/>
      <family val="2"/>
    </font>
  </fonts>
  <fills count="3">
    <fill>
      <patternFill patternType="none"/>
    </fill>
    <fill>
      <patternFill patternType="gray125"/>
    </fill>
    <fill>
      <patternFill patternType="solid">
        <fgColor rgb="FFC6EFCE"/>
      </patternFill>
    </fill>
  </fills>
  <borders count="1">
    <border>
      <left/>
      <right/>
      <top/>
      <bottom/>
      <diagonal/>
    </border>
  </borders>
  <cellStyleXfs count="48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9" fillId="0" borderId="0"/>
    <xf numFmtId="0" fontId="8" fillId="0" borderId="0"/>
    <xf numFmtId="0" fontId="7"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
    <xf numFmtId="0" fontId="0" fillId="0" borderId="0" xfId="0"/>
    <xf numFmtId="0" fontId="0" fillId="0" borderId="0" xfId="0" applyAlignment="1">
      <alignment horizontal="left"/>
    </xf>
    <xf numFmtId="0" fontId="0" fillId="0" borderId="0" xfId="0" applyFont="1"/>
  </cellXfs>
  <cellStyles count="48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Good 2" xfId="458"/>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Normal" xfId="0" builtinId="0"/>
    <cellStyle name="Normal 2" xfId="456"/>
    <cellStyle name="Normal 3" xfId="457"/>
    <cellStyle name="Normal 4" xfId="45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250"/>
  <sheetViews>
    <sheetView tabSelected="1" workbookViewId="0">
      <pane xSplit="8" ySplit="4" topLeftCell="CK5" activePane="bottomRight" state="frozen"/>
      <selection pane="topRight" activeCell="I1" sqref="I1"/>
      <selection pane="bottomLeft" activeCell="A5" sqref="A5"/>
      <selection pane="bottomRight" activeCell="CT5" sqref="CT5:CU250"/>
    </sheetView>
  </sheetViews>
  <sheetFormatPr baseColWidth="10" defaultColWidth="11" defaultRowHeight="15" x14ac:dyDescent="0"/>
  <cols>
    <col min="7" max="7" width="23.6640625" customWidth="1"/>
    <col min="42" max="42" width="11" customWidth="1"/>
    <col min="77" max="77" width="12.83203125" customWidth="1"/>
    <col min="78" max="78" width="13.5" customWidth="1"/>
    <col min="81" max="81" width="12.33203125" bestFit="1" customWidth="1"/>
    <col min="89" max="89" width="8.33203125" customWidth="1"/>
    <col min="90" max="90" width="7.83203125" customWidth="1"/>
    <col min="92" max="93" width="13.5" customWidth="1"/>
    <col min="94" max="94" width="11.33203125" customWidth="1"/>
    <col min="96" max="97" width="11.1640625" bestFit="1" customWidth="1"/>
    <col min="98" max="98" width="13" bestFit="1" customWidth="1"/>
    <col min="99" max="99" width="13.83203125" customWidth="1"/>
  </cols>
  <sheetData>
    <row r="1" spans="1:101">
      <c r="G1" t="s">
        <v>0</v>
      </c>
      <c r="BH1" t="s">
        <v>1</v>
      </c>
      <c r="BW1" t="s">
        <v>2</v>
      </c>
      <c r="BY1" t="s">
        <v>3</v>
      </c>
    </row>
    <row r="2" spans="1:101">
      <c r="A2" t="s">
        <v>4</v>
      </c>
      <c r="B2" t="s">
        <v>5</v>
      </c>
      <c r="C2" t="s">
        <v>6</v>
      </c>
      <c r="D2" t="s">
        <v>7</v>
      </c>
      <c r="E2" t="s">
        <v>103</v>
      </c>
      <c r="F2" t="s">
        <v>8</v>
      </c>
      <c r="G2" t="s">
        <v>9</v>
      </c>
      <c r="H2" t="s">
        <v>10</v>
      </c>
      <c r="I2" t="s">
        <v>11</v>
      </c>
      <c r="J2" t="s">
        <v>385</v>
      </c>
      <c r="K2" t="s">
        <v>12</v>
      </c>
      <c r="L2" t="s">
        <v>13</v>
      </c>
      <c r="M2" t="s">
        <v>14</v>
      </c>
      <c r="N2" t="s">
        <v>15</v>
      </c>
      <c r="O2" t="s">
        <v>16</v>
      </c>
      <c r="P2" t="s">
        <v>17</v>
      </c>
      <c r="Q2" t="s">
        <v>18</v>
      </c>
      <c r="R2" t="s">
        <v>19</v>
      </c>
      <c r="S2" t="s">
        <v>20</v>
      </c>
      <c r="T2" t="s">
        <v>21</v>
      </c>
      <c r="U2" t="s">
        <v>22</v>
      </c>
      <c r="V2" t="s">
        <v>23</v>
      </c>
      <c r="W2" t="s">
        <v>24</v>
      </c>
      <c r="X2" t="s">
        <v>25</v>
      </c>
      <c r="Y2" t="s">
        <v>26</v>
      </c>
      <c r="Z2" t="s">
        <v>27</v>
      </c>
      <c r="AA2" t="s">
        <v>28</v>
      </c>
      <c r="AB2" t="s">
        <v>29</v>
      </c>
      <c r="AC2" t="s">
        <v>30</v>
      </c>
      <c r="AD2" t="s">
        <v>31</v>
      </c>
      <c r="AE2" t="s">
        <v>32</v>
      </c>
      <c r="AF2" t="s">
        <v>33</v>
      </c>
      <c r="AG2" t="s">
        <v>34</v>
      </c>
      <c r="AH2" t="s">
        <v>35</v>
      </c>
      <c r="AI2" t="s">
        <v>36</v>
      </c>
      <c r="AJ2" t="s">
        <v>37</v>
      </c>
      <c r="AK2" t="s">
        <v>38</v>
      </c>
      <c r="AL2" t="s">
        <v>39</v>
      </c>
      <c r="AM2" t="s">
        <v>40</v>
      </c>
      <c r="AN2" t="s">
        <v>41</v>
      </c>
      <c r="AO2" t="s">
        <v>42</v>
      </c>
      <c r="AP2" t="s">
        <v>43</v>
      </c>
      <c r="AQ2" t="s">
        <v>44</v>
      </c>
      <c r="AR2" t="s">
        <v>45</v>
      </c>
      <c r="AS2" t="s">
        <v>46</v>
      </c>
      <c r="AT2" t="s">
        <v>47</v>
      </c>
      <c r="AU2" t="s">
        <v>48</v>
      </c>
      <c r="AV2" t="s">
        <v>49</v>
      </c>
      <c r="AW2" t="s">
        <v>50</v>
      </c>
      <c r="AX2" t="s">
        <v>51</v>
      </c>
      <c r="AY2" t="s">
        <v>52</v>
      </c>
      <c r="AZ2" t="s">
        <v>53</v>
      </c>
      <c r="BA2" t="s">
        <v>54</v>
      </c>
      <c r="BB2" t="s">
        <v>55</v>
      </c>
      <c r="BC2" t="s">
        <v>56</v>
      </c>
      <c r="BD2" t="s">
        <v>57</v>
      </c>
      <c r="BE2" t="s">
        <v>58</v>
      </c>
      <c r="BF2" t="s">
        <v>59</v>
      </c>
      <c r="BG2" t="s">
        <v>60</v>
      </c>
      <c r="BH2" t="s">
        <v>61</v>
      </c>
      <c r="BI2" t="s">
        <v>62</v>
      </c>
      <c r="BJ2" t="s">
        <v>63</v>
      </c>
      <c r="BK2" t="s">
        <v>64</v>
      </c>
      <c r="BL2" t="s">
        <v>65</v>
      </c>
      <c r="BM2" t="s">
        <v>66</v>
      </c>
      <c r="BN2" t="s">
        <v>67</v>
      </c>
      <c r="BO2" t="s">
        <v>68</v>
      </c>
      <c r="BP2" t="s">
        <v>69</v>
      </c>
      <c r="BQ2" t="s">
        <v>70</v>
      </c>
      <c r="BR2" t="s">
        <v>71</v>
      </c>
      <c r="BS2" t="s">
        <v>72</v>
      </c>
      <c r="BT2" t="s">
        <v>73</v>
      </c>
      <c r="BU2" t="s">
        <v>74</v>
      </c>
      <c r="BV2" t="s">
        <v>75</v>
      </c>
      <c r="BW2" t="s">
        <v>76</v>
      </c>
      <c r="BX2" t="s">
        <v>77</v>
      </c>
      <c r="BY2" t="s">
        <v>78</v>
      </c>
      <c r="BZ2" t="s">
        <v>79</v>
      </c>
      <c r="CA2" t="s">
        <v>80</v>
      </c>
      <c r="CB2" t="s">
        <v>81</v>
      </c>
      <c r="CC2" t="s">
        <v>82</v>
      </c>
      <c r="CD2" t="s">
        <v>83</v>
      </c>
      <c r="CE2" t="s">
        <v>84</v>
      </c>
      <c r="CF2" t="s">
        <v>85</v>
      </c>
      <c r="CG2" t="s">
        <v>86</v>
      </c>
      <c r="CH2" t="s">
        <v>87</v>
      </c>
      <c r="CI2" t="s">
        <v>88</v>
      </c>
      <c r="CJ2" t="s">
        <v>89</v>
      </c>
      <c r="CK2" t="s">
        <v>90</v>
      </c>
      <c r="CL2" t="s">
        <v>91</v>
      </c>
      <c r="CM2" t="s">
        <v>92</v>
      </c>
      <c r="CN2" t="s">
        <v>93</v>
      </c>
      <c r="CO2" t="s">
        <v>94</v>
      </c>
      <c r="CP2" t="s">
        <v>95</v>
      </c>
      <c r="CQ2" t="s">
        <v>96</v>
      </c>
      <c r="CR2" t="s">
        <v>97</v>
      </c>
      <c r="CS2" t="s">
        <v>98</v>
      </c>
      <c r="CT2" t="s">
        <v>99</v>
      </c>
      <c r="CU2" t="s">
        <v>100</v>
      </c>
      <c r="CV2" t="s">
        <v>101</v>
      </c>
      <c r="CW2" t="s">
        <v>102</v>
      </c>
    </row>
    <row r="3" spans="1:101">
      <c r="A3" t="s">
        <v>104</v>
      </c>
      <c r="B3" t="s">
        <v>105</v>
      </c>
      <c r="C3" t="s">
        <v>106</v>
      </c>
      <c r="D3" t="s">
        <v>107</v>
      </c>
      <c r="E3" t="s">
        <v>143</v>
      </c>
      <c r="F3" t="s">
        <v>108</v>
      </c>
      <c r="G3" t="s">
        <v>109</v>
      </c>
      <c r="H3" t="s">
        <v>108</v>
      </c>
      <c r="I3" t="s">
        <v>108</v>
      </c>
      <c r="J3" t="s">
        <v>110</v>
      </c>
      <c r="K3" t="s">
        <v>109</v>
      </c>
      <c r="L3" t="s">
        <v>111</v>
      </c>
      <c r="M3" t="s">
        <v>112</v>
      </c>
      <c r="N3" t="s">
        <v>113</v>
      </c>
      <c r="O3" t="s">
        <v>114</v>
      </c>
      <c r="P3" t="s">
        <v>115</v>
      </c>
      <c r="Q3" t="s">
        <v>114</v>
      </c>
      <c r="R3" t="s">
        <v>116</v>
      </c>
      <c r="S3" t="s">
        <v>114</v>
      </c>
      <c r="T3" t="s">
        <v>114</v>
      </c>
      <c r="U3" t="s">
        <v>114</v>
      </c>
      <c r="V3" t="s">
        <v>114</v>
      </c>
      <c r="W3" t="s">
        <v>114</v>
      </c>
      <c r="X3" t="s">
        <v>114</v>
      </c>
      <c r="Y3" t="s">
        <v>117</v>
      </c>
      <c r="Z3" t="s">
        <v>117</v>
      </c>
      <c r="AA3" t="s">
        <v>108</v>
      </c>
      <c r="AB3" t="s">
        <v>108</v>
      </c>
      <c r="AC3" t="s">
        <v>118</v>
      </c>
      <c r="AD3" t="s">
        <v>119</v>
      </c>
      <c r="AE3" t="s">
        <v>120</v>
      </c>
      <c r="AF3" t="s">
        <v>116</v>
      </c>
      <c r="AG3" t="s">
        <v>121</v>
      </c>
      <c r="AH3" t="s">
        <v>121</v>
      </c>
      <c r="AI3" t="s">
        <v>121</v>
      </c>
      <c r="AJ3" t="s">
        <v>108</v>
      </c>
      <c r="AK3" t="s">
        <v>108</v>
      </c>
      <c r="AL3" t="s">
        <v>108</v>
      </c>
      <c r="AM3" t="s">
        <v>108</v>
      </c>
      <c r="AN3" t="s">
        <v>108</v>
      </c>
      <c r="AO3" t="s">
        <v>108</v>
      </c>
      <c r="AP3" t="s">
        <v>108</v>
      </c>
      <c r="AQ3" t="s">
        <v>108</v>
      </c>
      <c r="AR3" t="s">
        <v>116</v>
      </c>
      <c r="AS3" t="s">
        <v>122</v>
      </c>
      <c r="AT3" t="s">
        <v>123</v>
      </c>
      <c r="AU3" t="s">
        <v>124</v>
      </c>
      <c r="AV3" t="s">
        <v>124</v>
      </c>
      <c r="AW3" t="s">
        <v>125</v>
      </c>
      <c r="AX3" t="s">
        <v>114</v>
      </c>
      <c r="AY3" t="s">
        <v>114</v>
      </c>
      <c r="AZ3" t="s">
        <v>114</v>
      </c>
      <c r="BA3" t="s">
        <v>114</v>
      </c>
      <c r="BB3" t="s">
        <v>114</v>
      </c>
      <c r="BC3" t="s">
        <v>114</v>
      </c>
      <c r="BD3" t="s">
        <v>114</v>
      </c>
      <c r="BE3" t="s">
        <v>114</v>
      </c>
      <c r="BF3" t="s">
        <v>114</v>
      </c>
      <c r="BG3" t="s">
        <v>116</v>
      </c>
      <c r="BH3" t="s">
        <v>126</v>
      </c>
      <c r="BI3" t="s">
        <v>127</v>
      </c>
      <c r="BJ3" t="s">
        <v>128</v>
      </c>
      <c r="BK3" t="s">
        <v>129</v>
      </c>
      <c r="BL3" t="s">
        <v>114</v>
      </c>
      <c r="BM3" t="s">
        <v>130</v>
      </c>
      <c r="BN3" t="s">
        <v>114</v>
      </c>
      <c r="BO3" t="s">
        <v>131</v>
      </c>
      <c r="BP3" t="s">
        <v>114</v>
      </c>
      <c r="BQ3" t="s">
        <v>114</v>
      </c>
      <c r="BR3" t="s">
        <v>114</v>
      </c>
      <c r="BS3" t="s">
        <v>114</v>
      </c>
      <c r="BT3" t="s">
        <v>132</v>
      </c>
      <c r="BU3" t="s">
        <v>133</v>
      </c>
      <c r="BV3" t="s">
        <v>132</v>
      </c>
      <c r="BW3" t="s">
        <v>114</v>
      </c>
      <c r="BX3" t="s">
        <v>117</v>
      </c>
      <c r="BY3" t="s">
        <v>134</v>
      </c>
      <c r="BZ3" t="s">
        <v>134</v>
      </c>
      <c r="CA3" t="s">
        <v>135</v>
      </c>
      <c r="CB3" t="s">
        <v>134</v>
      </c>
      <c r="CC3" t="s">
        <v>134</v>
      </c>
      <c r="CD3" t="s">
        <v>134</v>
      </c>
      <c r="CE3" t="s">
        <v>136</v>
      </c>
      <c r="CF3" t="s">
        <v>134</v>
      </c>
      <c r="CG3" t="s">
        <v>132</v>
      </c>
      <c r="CH3" t="s">
        <v>137</v>
      </c>
      <c r="CI3" t="s">
        <v>134</v>
      </c>
      <c r="CJ3" t="s">
        <v>134</v>
      </c>
      <c r="CK3" t="s">
        <v>136</v>
      </c>
      <c r="CL3" t="s">
        <v>134</v>
      </c>
      <c r="CM3" t="s">
        <v>138</v>
      </c>
      <c r="CN3" t="s">
        <v>134</v>
      </c>
      <c r="CO3" t="s">
        <v>134</v>
      </c>
      <c r="CP3" t="s">
        <v>136</v>
      </c>
      <c r="CQ3" t="s">
        <v>134</v>
      </c>
      <c r="CR3" t="s">
        <v>132</v>
      </c>
      <c r="CS3" t="s">
        <v>139</v>
      </c>
      <c r="CT3" t="s">
        <v>140</v>
      </c>
      <c r="CU3" t="s">
        <v>140</v>
      </c>
      <c r="CV3" t="s">
        <v>141</v>
      </c>
      <c r="CW3" t="s">
        <v>142</v>
      </c>
    </row>
    <row r="4" spans="1:101">
      <c r="A4" t="s">
        <v>144</v>
      </c>
      <c r="B4" t="s">
        <v>145</v>
      </c>
      <c r="C4" t="s">
        <v>146</v>
      </c>
      <c r="D4" t="s">
        <v>147</v>
      </c>
      <c r="E4" t="s">
        <v>358</v>
      </c>
      <c r="F4" t="s">
        <v>148</v>
      </c>
      <c r="G4" t="s">
        <v>149</v>
      </c>
      <c r="H4" t="s">
        <v>150</v>
      </c>
      <c r="I4" t="s">
        <v>151</v>
      </c>
      <c r="J4" t="s">
        <v>152</v>
      </c>
      <c r="K4" t="s">
        <v>153</v>
      </c>
      <c r="L4" t="s">
        <v>154</v>
      </c>
      <c r="M4" t="s">
        <v>155</v>
      </c>
      <c r="N4" t="s">
        <v>156</v>
      </c>
      <c r="O4" t="s">
        <v>157</v>
      </c>
      <c r="P4" t="s">
        <v>158</v>
      </c>
      <c r="Q4" t="s">
        <v>159</v>
      </c>
      <c r="R4" t="s">
        <v>160</v>
      </c>
      <c r="S4" t="s">
        <v>161</v>
      </c>
      <c r="T4" t="s">
        <v>162</v>
      </c>
      <c r="U4" t="s">
        <v>163</v>
      </c>
      <c r="V4" t="s">
        <v>164</v>
      </c>
      <c r="W4" t="s">
        <v>165</v>
      </c>
      <c r="X4" t="s">
        <v>166</v>
      </c>
      <c r="Y4" t="s">
        <v>167</v>
      </c>
      <c r="Z4" t="s">
        <v>168</v>
      </c>
      <c r="AA4" t="s">
        <v>169</v>
      </c>
      <c r="AB4" t="s">
        <v>170</v>
      </c>
      <c r="AC4" t="s">
        <v>171</v>
      </c>
      <c r="AD4" t="s">
        <v>172</v>
      </c>
      <c r="AE4" t="s">
        <v>173</v>
      </c>
      <c r="AF4" t="s">
        <v>174</v>
      </c>
      <c r="AG4" t="s">
        <v>175</v>
      </c>
      <c r="AH4" t="s">
        <v>176</v>
      </c>
      <c r="AI4" t="s">
        <v>177</v>
      </c>
      <c r="AJ4" t="s">
        <v>178</v>
      </c>
      <c r="AK4" t="s">
        <v>179</v>
      </c>
      <c r="AL4" t="s">
        <v>180</v>
      </c>
      <c r="AM4" t="s">
        <v>181</v>
      </c>
      <c r="AN4" t="s">
        <v>182</v>
      </c>
      <c r="AO4" t="s">
        <v>183</v>
      </c>
      <c r="AP4" t="s">
        <v>184</v>
      </c>
      <c r="AQ4" t="s">
        <v>185</v>
      </c>
      <c r="AR4" t="s">
        <v>186</v>
      </c>
      <c r="AS4" t="s">
        <v>187</v>
      </c>
      <c r="AT4" t="s">
        <v>188</v>
      </c>
      <c r="AU4" t="s">
        <v>189</v>
      </c>
      <c r="AV4" t="s">
        <v>190</v>
      </c>
      <c r="AW4" t="s">
        <v>191</v>
      </c>
      <c r="AX4" t="s">
        <v>192</v>
      </c>
      <c r="AY4" t="s">
        <v>193</v>
      </c>
      <c r="AZ4" t="s">
        <v>194</v>
      </c>
      <c r="BA4" t="s">
        <v>195</v>
      </c>
      <c r="BB4" t="s">
        <v>196</v>
      </c>
      <c r="BC4" t="s">
        <v>197</v>
      </c>
      <c r="BD4" t="s">
        <v>198</v>
      </c>
      <c r="BE4" t="s">
        <v>199</v>
      </c>
      <c r="BF4" t="s">
        <v>200</v>
      </c>
      <c r="BG4" t="s">
        <v>201</v>
      </c>
      <c r="BH4" t="s">
        <v>202</v>
      </c>
      <c r="BI4" t="s">
        <v>203</v>
      </c>
      <c r="BJ4" t="s">
        <v>204</v>
      </c>
      <c r="BK4" t="s">
        <v>205</v>
      </c>
      <c r="BL4" t="s">
        <v>206</v>
      </c>
      <c r="BM4" t="s">
        <v>207</v>
      </c>
      <c r="BN4" t="s">
        <v>208</v>
      </c>
      <c r="BO4" t="s">
        <v>209</v>
      </c>
      <c r="BP4" t="s">
        <v>210</v>
      </c>
      <c r="BQ4" t="s">
        <v>211</v>
      </c>
      <c r="BR4" t="s">
        <v>212</v>
      </c>
      <c r="BS4" t="s">
        <v>213</v>
      </c>
      <c r="BT4" t="s">
        <v>214</v>
      </c>
      <c r="BU4" t="s">
        <v>215</v>
      </c>
      <c r="BV4" t="s">
        <v>216</v>
      </c>
      <c r="BW4" t="s">
        <v>217</v>
      </c>
      <c r="BX4" t="s">
        <v>218</v>
      </c>
      <c r="BY4" t="s">
        <v>219</v>
      </c>
      <c r="BZ4" t="s">
        <v>220</v>
      </c>
      <c r="CA4" t="s">
        <v>221</v>
      </c>
      <c r="CB4" t="s">
        <v>222</v>
      </c>
      <c r="CC4" t="s">
        <v>223</v>
      </c>
      <c r="CD4" t="s">
        <v>224</v>
      </c>
      <c r="CE4" t="s">
        <v>225</v>
      </c>
      <c r="CF4" t="s">
        <v>226</v>
      </c>
      <c r="CG4" t="s">
        <v>227</v>
      </c>
      <c r="CH4" t="s">
        <v>228</v>
      </c>
      <c r="CI4" t="s">
        <v>229</v>
      </c>
      <c r="CJ4" t="s">
        <v>230</v>
      </c>
      <c r="CK4" t="s">
        <v>231</v>
      </c>
      <c r="CL4" t="s">
        <v>232</v>
      </c>
      <c r="CM4" t="s">
        <v>233</v>
      </c>
      <c r="CN4" t="s">
        <v>234</v>
      </c>
      <c r="CO4" t="s">
        <v>235</v>
      </c>
      <c r="CP4" t="s">
        <v>236</v>
      </c>
      <c r="CQ4" t="s">
        <v>237</v>
      </c>
      <c r="CR4" t="s">
        <v>238</v>
      </c>
      <c r="CS4" t="s">
        <v>239</v>
      </c>
      <c r="CT4" t="s">
        <v>240</v>
      </c>
      <c r="CU4" t="s">
        <v>241</v>
      </c>
      <c r="CV4" t="s">
        <v>242</v>
      </c>
      <c r="CW4" t="s">
        <v>243</v>
      </c>
    </row>
    <row r="5" spans="1:101">
      <c r="A5">
        <v>4</v>
      </c>
      <c r="B5" t="s">
        <v>244</v>
      </c>
      <c r="C5" t="s">
        <v>245</v>
      </c>
      <c r="D5">
        <v>3</v>
      </c>
      <c r="E5">
        <v>8</v>
      </c>
      <c r="F5">
        <v>2011</v>
      </c>
      <c r="G5" t="s">
        <v>246</v>
      </c>
      <c r="H5">
        <v>2011</v>
      </c>
      <c r="I5" t="s">
        <v>247</v>
      </c>
      <c r="J5">
        <v>0</v>
      </c>
      <c r="K5" t="s">
        <v>247</v>
      </c>
      <c r="L5">
        <v>1</v>
      </c>
      <c r="M5">
        <v>2</v>
      </c>
      <c r="N5" t="s">
        <v>359</v>
      </c>
      <c r="O5">
        <v>1</v>
      </c>
      <c r="P5">
        <v>1</v>
      </c>
      <c r="Q5">
        <v>0</v>
      </c>
      <c r="R5" t="s">
        <v>247</v>
      </c>
      <c r="S5">
        <v>0</v>
      </c>
      <c r="T5">
        <v>0</v>
      </c>
      <c r="U5">
        <v>1</v>
      </c>
      <c r="V5">
        <v>1</v>
      </c>
      <c r="W5">
        <v>0</v>
      </c>
      <c r="X5">
        <v>0</v>
      </c>
      <c r="Y5">
        <v>0</v>
      </c>
      <c r="Z5">
        <v>0</v>
      </c>
      <c r="AA5">
        <f>AB5*8</f>
        <v>32000</v>
      </c>
      <c r="AB5">
        <v>4000</v>
      </c>
      <c r="AC5" t="s">
        <v>247</v>
      </c>
      <c r="AD5" t="s">
        <v>247</v>
      </c>
      <c r="AE5">
        <v>0</v>
      </c>
      <c r="AF5" t="s">
        <v>247</v>
      </c>
      <c r="AG5">
        <v>8</v>
      </c>
      <c r="AH5" t="s">
        <v>247</v>
      </c>
      <c r="AI5" t="s">
        <v>247</v>
      </c>
      <c r="AJ5">
        <v>40</v>
      </c>
      <c r="AK5">
        <v>2.3046559235130792</v>
      </c>
      <c r="AL5">
        <v>200</v>
      </c>
      <c r="AM5">
        <v>11.523279617565397</v>
      </c>
      <c r="AN5" t="s">
        <v>247</v>
      </c>
      <c r="AO5" t="s">
        <v>247</v>
      </c>
      <c r="AP5" t="s">
        <v>247</v>
      </c>
      <c r="AQ5" t="s">
        <v>247</v>
      </c>
      <c r="AR5" t="s">
        <v>247</v>
      </c>
      <c r="AS5" t="s">
        <v>247</v>
      </c>
      <c r="AT5">
        <v>2</v>
      </c>
      <c r="AU5">
        <v>1</v>
      </c>
      <c r="AV5">
        <v>1</v>
      </c>
      <c r="AW5">
        <v>2</v>
      </c>
      <c r="AX5">
        <v>0</v>
      </c>
      <c r="AY5">
        <v>0</v>
      </c>
      <c r="AZ5">
        <v>0</v>
      </c>
      <c r="BA5">
        <v>0</v>
      </c>
      <c r="BB5">
        <v>0</v>
      </c>
      <c r="BC5">
        <v>0</v>
      </c>
      <c r="BD5">
        <v>0</v>
      </c>
      <c r="BE5">
        <v>0</v>
      </c>
      <c r="BF5">
        <v>0</v>
      </c>
      <c r="BG5" t="s">
        <v>247</v>
      </c>
      <c r="BH5" t="s">
        <v>248</v>
      </c>
      <c r="BI5">
        <v>1</v>
      </c>
      <c r="BJ5">
        <v>3</v>
      </c>
      <c r="BK5">
        <v>2</v>
      </c>
      <c r="BL5">
        <v>0</v>
      </c>
      <c r="BM5">
        <v>4</v>
      </c>
      <c r="BN5">
        <v>0</v>
      </c>
      <c r="BO5" t="s">
        <v>247</v>
      </c>
      <c r="BP5">
        <v>1</v>
      </c>
      <c r="BQ5">
        <v>0</v>
      </c>
      <c r="BR5">
        <v>1</v>
      </c>
      <c r="BS5">
        <v>0</v>
      </c>
      <c r="BT5">
        <v>0</v>
      </c>
      <c r="BU5">
        <v>3</v>
      </c>
      <c r="BV5">
        <v>1</v>
      </c>
      <c r="BW5">
        <v>1</v>
      </c>
      <c r="BX5">
        <v>0</v>
      </c>
      <c r="BY5" t="s">
        <v>247</v>
      </c>
      <c r="BZ5" t="s">
        <v>247</v>
      </c>
      <c r="CA5" t="s">
        <v>247</v>
      </c>
      <c r="CB5" t="s">
        <v>247</v>
      </c>
      <c r="CC5" t="s">
        <v>247</v>
      </c>
      <c r="CD5" t="s">
        <v>247</v>
      </c>
      <c r="CE5" t="s">
        <v>247</v>
      </c>
      <c r="CF5" t="s">
        <v>247</v>
      </c>
      <c r="CG5">
        <v>1</v>
      </c>
      <c r="CH5">
        <v>2</v>
      </c>
      <c r="CI5" t="s">
        <v>247</v>
      </c>
      <c r="CJ5" t="s">
        <v>247</v>
      </c>
      <c r="CK5" t="s">
        <v>247</v>
      </c>
      <c r="CL5" t="s">
        <v>247</v>
      </c>
      <c r="CM5">
        <v>0</v>
      </c>
      <c r="CN5" t="s">
        <v>247</v>
      </c>
      <c r="CO5" t="s">
        <v>247</v>
      </c>
      <c r="CP5" t="s">
        <v>247</v>
      </c>
      <c r="CQ5" t="s">
        <v>247</v>
      </c>
      <c r="CR5">
        <v>0</v>
      </c>
      <c r="CS5" t="s">
        <v>247</v>
      </c>
      <c r="CT5" t="s">
        <v>247</v>
      </c>
      <c r="CU5" t="s">
        <v>247</v>
      </c>
      <c r="CV5" t="s">
        <v>247</v>
      </c>
      <c r="CW5" t="s">
        <v>249</v>
      </c>
    </row>
    <row r="6" spans="1:101">
      <c r="A6">
        <v>4</v>
      </c>
      <c r="B6" t="s">
        <v>244</v>
      </c>
      <c r="C6" t="s">
        <v>245</v>
      </c>
      <c r="D6">
        <v>3</v>
      </c>
      <c r="E6">
        <v>8</v>
      </c>
      <c r="F6">
        <v>2012</v>
      </c>
      <c r="G6" t="s">
        <v>246</v>
      </c>
      <c r="H6">
        <v>2011</v>
      </c>
      <c r="I6" t="s">
        <v>247</v>
      </c>
      <c r="J6">
        <v>0</v>
      </c>
      <c r="K6" t="s">
        <v>247</v>
      </c>
      <c r="L6">
        <v>1</v>
      </c>
      <c r="M6">
        <v>2</v>
      </c>
      <c r="N6" t="s">
        <v>359</v>
      </c>
      <c r="O6">
        <v>1</v>
      </c>
      <c r="P6">
        <v>1</v>
      </c>
      <c r="Q6">
        <v>0</v>
      </c>
      <c r="R6" t="s">
        <v>247</v>
      </c>
      <c r="S6">
        <v>0</v>
      </c>
      <c r="T6">
        <v>0</v>
      </c>
      <c r="U6">
        <v>1</v>
      </c>
      <c r="V6">
        <v>1</v>
      </c>
      <c r="W6">
        <v>0</v>
      </c>
      <c r="X6">
        <v>0</v>
      </c>
      <c r="Y6">
        <v>0</v>
      </c>
      <c r="Z6">
        <v>0</v>
      </c>
      <c r="AA6">
        <f t="shared" ref="AA6:AA9" si="0">AB6*8</f>
        <v>32000</v>
      </c>
      <c r="AB6">
        <v>4000</v>
      </c>
      <c r="AC6" t="s">
        <v>247</v>
      </c>
      <c r="AD6" t="s">
        <v>247</v>
      </c>
      <c r="AE6">
        <v>0</v>
      </c>
      <c r="AF6" t="s">
        <v>247</v>
      </c>
      <c r="AG6">
        <v>8</v>
      </c>
      <c r="AH6" t="s">
        <v>247</v>
      </c>
      <c r="AI6" t="s">
        <v>247</v>
      </c>
      <c r="AJ6">
        <v>40</v>
      </c>
      <c r="AK6">
        <v>2.1671336085120658</v>
      </c>
      <c r="AL6">
        <v>200</v>
      </c>
      <c r="AM6">
        <v>10.835668042560329</v>
      </c>
      <c r="AN6" t="s">
        <v>247</v>
      </c>
      <c r="AO6" t="s">
        <v>247</v>
      </c>
      <c r="AP6" t="s">
        <v>247</v>
      </c>
      <c r="AQ6" t="s">
        <v>247</v>
      </c>
      <c r="AR6" t="s">
        <v>247</v>
      </c>
      <c r="AS6" t="s">
        <v>247</v>
      </c>
      <c r="AT6">
        <v>2</v>
      </c>
      <c r="AU6">
        <v>1</v>
      </c>
      <c r="AV6">
        <v>1</v>
      </c>
      <c r="AW6">
        <v>2</v>
      </c>
      <c r="AX6">
        <v>0</v>
      </c>
      <c r="AY6">
        <v>0</v>
      </c>
      <c r="AZ6">
        <v>0</v>
      </c>
      <c r="BA6">
        <v>0</v>
      </c>
      <c r="BB6">
        <v>0</v>
      </c>
      <c r="BC6">
        <v>0</v>
      </c>
      <c r="BD6">
        <v>0</v>
      </c>
      <c r="BE6">
        <v>0</v>
      </c>
      <c r="BF6">
        <v>0</v>
      </c>
      <c r="BG6" t="s">
        <v>247</v>
      </c>
      <c r="BH6" t="s">
        <v>248</v>
      </c>
      <c r="BI6">
        <v>1</v>
      </c>
      <c r="BJ6">
        <v>3</v>
      </c>
      <c r="BK6">
        <v>2</v>
      </c>
      <c r="BL6">
        <v>0</v>
      </c>
      <c r="BM6">
        <v>4</v>
      </c>
      <c r="BN6">
        <v>0</v>
      </c>
      <c r="BO6" t="s">
        <v>247</v>
      </c>
      <c r="BP6">
        <v>1</v>
      </c>
      <c r="BQ6">
        <v>0</v>
      </c>
      <c r="BR6">
        <v>1</v>
      </c>
      <c r="BS6">
        <v>0</v>
      </c>
      <c r="BT6">
        <v>0</v>
      </c>
      <c r="BU6">
        <v>3</v>
      </c>
      <c r="BV6">
        <v>1</v>
      </c>
      <c r="BW6">
        <v>1</v>
      </c>
      <c r="BX6">
        <v>0</v>
      </c>
      <c r="BY6" t="s">
        <v>247</v>
      </c>
      <c r="BZ6" t="s">
        <v>247</v>
      </c>
      <c r="CA6" t="s">
        <v>247</v>
      </c>
      <c r="CB6" t="s">
        <v>247</v>
      </c>
      <c r="CC6" t="s">
        <v>247</v>
      </c>
      <c r="CD6" t="s">
        <v>247</v>
      </c>
      <c r="CE6" t="s">
        <v>247</v>
      </c>
      <c r="CF6" t="s">
        <v>247</v>
      </c>
      <c r="CG6">
        <v>1</v>
      </c>
      <c r="CH6">
        <v>2</v>
      </c>
      <c r="CI6" t="s">
        <v>247</v>
      </c>
      <c r="CJ6" t="s">
        <v>247</v>
      </c>
      <c r="CK6" t="s">
        <v>247</v>
      </c>
      <c r="CL6" t="s">
        <v>247</v>
      </c>
      <c r="CM6">
        <v>0</v>
      </c>
      <c r="CN6" t="s">
        <v>247</v>
      </c>
      <c r="CO6" t="s">
        <v>247</v>
      </c>
      <c r="CP6" t="s">
        <v>247</v>
      </c>
      <c r="CQ6" t="s">
        <v>247</v>
      </c>
      <c r="CR6">
        <v>0</v>
      </c>
      <c r="CS6" t="s">
        <v>247</v>
      </c>
      <c r="CT6" t="s">
        <v>247</v>
      </c>
      <c r="CU6" t="s">
        <v>247</v>
      </c>
      <c r="CV6" t="s">
        <v>247</v>
      </c>
      <c r="CW6" t="s">
        <v>249</v>
      </c>
    </row>
    <row r="7" spans="1:101">
      <c r="A7">
        <v>4</v>
      </c>
      <c r="B7" t="s">
        <v>244</v>
      </c>
      <c r="C7" t="s">
        <v>245</v>
      </c>
      <c r="D7">
        <v>3</v>
      </c>
      <c r="E7">
        <v>8</v>
      </c>
      <c r="F7">
        <v>2013</v>
      </c>
      <c r="G7" t="s">
        <v>246</v>
      </c>
      <c r="H7">
        <v>2011</v>
      </c>
      <c r="I7" t="s">
        <v>247</v>
      </c>
      <c r="J7">
        <v>0</v>
      </c>
      <c r="K7" t="s">
        <v>247</v>
      </c>
      <c r="L7">
        <v>1</v>
      </c>
      <c r="M7">
        <v>2</v>
      </c>
      <c r="N7" t="s">
        <v>359</v>
      </c>
      <c r="O7">
        <v>1</v>
      </c>
      <c r="P7">
        <v>1</v>
      </c>
      <c r="Q7">
        <v>0</v>
      </c>
      <c r="R7" t="s">
        <v>247</v>
      </c>
      <c r="S7">
        <v>0</v>
      </c>
      <c r="T7">
        <v>0</v>
      </c>
      <c r="U7">
        <v>1</v>
      </c>
      <c r="V7">
        <v>1</v>
      </c>
      <c r="W7">
        <v>0</v>
      </c>
      <c r="X7">
        <v>0</v>
      </c>
      <c r="Y7">
        <v>0</v>
      </c>
      <c r="Z7">
        <v>0</v>
      </c>
      <c r="AA7">
        <f t="shared" si="0"/>
        <v>32000</v>
      </c>
      <c r="AB7">
        <v>4000</v>
      </c>
      <c r="AC7" t="s">
        <v>247</v>
      </c>
      <c r="AD7" t="s">
        <v>247</v>
      </c>
      <c r="AE7">
        <v>0</v>
      </c>
      <c r="AF7" t="s">
        <v>247</v>
      </c>
      <c r="AG7">
        <v>8</v>
      </c>
      <c r="AH7" t="s">
        <v>247</v>
      </c>
      <c r="AI7" t="s">
        <v>247</v>
      </c>
      <c r="AJ7">
        <v>40</v>
      </c>
      <c r="AK7">
        <v>2.102926744928864</v>
      </c>
      <c r="AL7">
        <v>200</v>
      </c>
      <c r="AM7">
        <v>10.51463372464432</v>
      </c>
      <c r="AN7" t="s">
        <v>247</v>
      </c>
      <c r="AO7" t="s">
        <v>247</v>
      </c>
      <c r="AP7" t="s">
        <v>247</v>
      </c>
      <c r="AQ7" t="s">
        <v>247</v>
      </c>
      <c r="AR7" t="s">
        <v>247</v>
      </c>
      <c r="AS7" t="s">
        <v>247</v>
      </c>
      <c r="AT7">
        <v>2</v>
      </c>
      <c r="AU7">
        <v>1</v>
      </c>
      <c r="AV7">
        <v>1</v>
      </c>
      <c r="AW7">
        <v>2</v>
      </c>
      <c r="AX7">
        <v>0</v>
      </c>
      <c r="AY7">
        <v>0</v>
      </c>
      <c r="AZ7">
        <v>0</v>
      </c>
      <c r="BA7">
        <v>0</v>
      </c>
      <c r="BB7">
        <v>0</v>
      </c>
      <c r="BC7">
        <v>0</v>
      </c>
      <c r="BD7">
        <v>0</v>
      </c>
      <c r="BE7">
        <v>0</v>
      </c>
      <c r="BF7">
        <v>0</v>
      </c>
      <c r="BG7" t="s">
        <v>247</v>
      </c>
      <c r="BH7" t="s">
        <v>248</v>
      </c>
      <c r="BI7">
        <v>1</v>
      </c>
      <c r="BJ7">
        <v>3</v>
      </c>
      <c r="BK7">
        <v>2</v>
      </c>
      <c r="BL7">
        <v>0</v>
      </c>
      <c r="BM7">
        <v>4</v>
      </c>
      <c r="BN7">
        <v>0</v>
      </c>
      <c r="BO7" t="s">
        <v>247</v>
      </c>
      <c r="BP7">
        <v>1</v>
      </c>
      <c r="BQ7">
        <v>0</v>
      </c>
      <c r="BR7">
        <v>1</v>
      </c>
      <c r="BS7">
        <v>0</v>
      </c>
      <c r="BT7">
        <v>0</v>
      </c>
      <c r="BU7">
        <v>3</v>
      </c>
      <c r="BV7">
        <v>1</v>
      </c>
      <c r="BW7">
        <v>1</v>
      </c>
      <c r="BX7">
        <v>0</v>
      </c>
      <c r="BY7" t="s">
        <v>247</v>
      </c>
      <c r="BZ7" t="s">
        <v>247</v>
      </c>
      <c r="CA7" t="s">
        <v>247</v>
      </c>
      <c r="CB7" t="s">
        <v>247</v>
      </c>
      <c r="CC7" t="s">
        <v>247</v>
      </c>
      <c r="CD7" t="s">
        <v>247</v>
      </c>
      <c r="CE7" t="s">
        <v>247</v>
      </c>
      <c r="CF7" t="s">
        <v>247</v>
      </c>
      <c r="CG7">
        <v>1</v>
      </c>
      <c r="CH7">
        <v>2</v>
      </c>
      <c r="CI7" t="s">
        <v>247</v>
      </c>
      <c r="CJ7" t="s">
        <v>247</v>
      </c>
      <c r="CK7" t="s">
        <v>247</v>
      </c>
      <c r="CL7" t="s">
        <v>247</v>
      </c>
      <c r="CM7">
        <v>0</v>
      </c>
      <c r="CN7" t="s">
        <v>247</v>
      </c>
      <c r="CO7" t="s">
        <v>247</v>
      </c>
      <c r="CP7" t="s">
        <v>247</v>
      </c>
      <c r="CQ7" t="s">
        <v>247</v>
      </c>
      <c r="CR7">
        <v>0</v>
      </c>
      <c r="CS7" t="s">
        <v>247</v>
      </c>
      <c r="CT7" t="s">
        <v>247</v>
      </c>
      <c r="CU7" t="s">
        <v>247</v>
      </c>
      <c r="CV7" t="s">
        <v>247</v>
      </c>
      <c r="CW7" t="s">
        <v>249</v>
      </c>
    </row>
    <row r="8" spans="1:101">
      <c r="A8">
        <v>4</v>
      </c>
      <c r="B8" t="s">
        <v>244</v>
      </c>
      <c r="C8" t="s">
        <v>245</v>
      </c>
      <c r="D8">
        <v>3</v>
      </c>
      <c r="E8">
        <v>8</v>
      </c>
      <c r="F8">
        <v>2014</v>
      </c>
      <c r="G8" t="s">
        <v>246</v>
      </c>
      <c r="H8">
        <v>2011</v>
      </c>
      <c r="I8" t="s">
        <v>247</v>
      </c>
      <c r="J8">
        <v>0</v>
      </c>
      <c r="K8" t="s">
        <v>247</v>
      </c>
      <c r="L8">
        <v>1</v>
      </c>
      <c r="M8">
        <v>2</v>
      </c>
      <c r="N8" t="s">
        <v>359</v>
      </c>
      <c r="O8">
        <v>1</v>
      </c>
      <c r="P8">
        <v>1</v>
      </c>
      <c r="Q8">
        <v>0</v>
      </c>
      <c r="R8" t="s">
        <v>247</v>
      </c>
      <c r="S8">
        <v>0</v>
      </c>
      <c r="T8">
        <v>0</v>
      </c>
      <c r="U8">
        <v>1</v>
      </c>
      <c r="V8">
        <v>1</v>
      </c>
      <c r="W8">
        <v>0</v>
      </c>
      <c r="X8">
        <v>0</v>
      </c>
      <c r="Y8">
        <v>0</v>
      </c>
      <c r="Z8">
        <v>0</v>
      </c>
      <c r="AA8">
        <f t="shared" si="0"/>
        <v>32000</v>
      </c>
      <c r="AB8">
        <v>4000</v>
      </c>
      <c r="AC8" t="s">
        <v>247</v>
      </c>
      <c r="AD8" t="s">
        <v>247</v>
      </c>
      <c r="AE8">
        <v>0</v>
      </c>
      <c r="AF8" t="s">
        <v>247</v>
      </c>
      <c r="AG8">
        <v>8</v>
      </c>
      <c r="AH8" t="s">
        <v>247</v>
      </c>
      <c r="AI8" t="s">
        <v>247</v>
      </c>
      <c r="AJ8">
        <v>40</v>
      </c>
      <c r="AK8">
        <v>2.1353858212490597</v>
      </c>
      <c r="AL8">
        <v>200</v>
      </c>
      <c r="AM8">
        <v>10.676929106245298</v>
      </c>
      <c r="AN8" t="s">
        <v>247</v>
      </c>
      <c r="AO8" t="s">
        <v>247</v>
      </c>
      <c r="AP8" t="s">
        <v>247</v>
      </c>
      <c r="AQ8" t="s">
        <v>247</v>
      </c>
      <c r="AR8" t="s">
        <v>247</v>
      </c>
      <c r="AS8" t="s">
        <v>247</v>
      </c>
      <c r="AT8">
        <v>2</v>
      </c>
      <c r="AU8">
        <v>1</v>
      </c>
      <c r="AV8">
        <v>1</v>
      </c>
      <c r="AW8">
        <v>2</v>
      </c>
      <c r="AX8">
        <v>0</v>
      </c>
      <c r="AY8">
        <v>0</v>
      </c>
      <c r="AZ8">
        <v>0</v>
      </c>
      <c r="BA8">
        <v>0</v>
      </c>
      <c r="BB8">
        <v>0</v>
      </c>
      <c r="BC8">
        <v>0</v>
      </c>
      <c r="BD8">
        <v>0</v>
      </c>
      <c r="BE8">
        <v>0</v>
      </c>
      <c r="BF8">
        <v>0</v>
      </c>
      <c r="BG8" t="s">
        <v>247</v>
      </c>
      <c r="BH8" t="s">
        <v>248</v>
      </c>
      <c r="BI8">
        <v>1</v>
      </c>
      <c r="BJ8">
        <v>3</v>
      </c>
      <c r="BK8">
        <v>2</v>
      </c>
      <c r="BL8">
        <v>0</v>
      </c>
      <c r="BM8">
        <v>4</v>
      </c>
      <c r="BN8">
        <v>0</v>
      </c>
      <c r="BO8" t="s">
        <v>247</v>
      </c>
      <c r="BP8">
        <v>1</v>
      </c>
      <c r="BQ8">
        <v>0</v>
      </c>
      <c r="BR8">
        <v>1</v>
      </c>
      <c r="BS8">
        <v>0</v>
      </c>
      <c r="BT8">
        <v>0</v>
      </c>
      <c r="BU8">
        <v>3</v>
      </c>
      <c r="BV8">
        <v>1</v>
      </c>
      <c r="BW8">
        <v>1</v>
      </c>
      <c r="BX8">
        <v>0</v>
      </c>
      <c r="BY8" t="s">
        <v>247</v>
      </c>
      <c r="BZ8" t="s">
        <v>247</v>
      </c>
      <c r="CA8" t="s">
        <v>247</v>
      </c>
      <c r="CB8" t="s">
        <v>247</v>
      </c>
      <c r="CC8" t="s">
        <v>247</v>
      </c>
      <c r="CD8" t="s">
        <v>247</v>
      </c>
      <c r="CE8" t="s">
        <v>247</v>
      </c>
      <c r="CF8" t="s">
        <v>247</v>
      </c>
      <c r="CG8">
        <v>1</v>
      </c>
      <c r="CH8">
        <v>2</v>
      </c>
      <c r="CI8" t="s">
        <v>247</v>
      </c>
      <c r="CJ8" t="s">
        <v>247</v>
      </c>
      <c r="CK8" t="s">
        <v>247</v>
      </c>
      <c r="CL8" t="s">
        <v>247</v>
      </c>
      <c r="CM8">
        <v>0</v>
      </c>
      <c r="CN8" t="s">
        <v>247</v>
      </c>
      <c r="CO8" t="s">
        <v>247</v>
      </c>
      <c r="CP8" t="s">
        <v>247</v>
      </c>
      <c r="CQ8" t="s">
        <v>247</v>
      </c>
      <c r="CR8">
        <v>0</v>
      </c>
      <c r="CS8" t="s">
        <v>247</v>
      </c>
      <c r="CT8" t="s">
        <v>247</v>
      </c>
      <c r="CU8" t="s">
        <v>247</v>
      </c>
      <c r="CV8" t="s">
        <v>247</v>
      </c>
      <c r="CW8" t="s">
        <v>249</v>
      </c>
    </row>
    <row r="9" spans="1:101">
      <c r="A9">
        <v>4</v>
      </c>
      <c r="B9" t="s">
        <v>244</v>
      </c>
      <c r="C9" t="s">
        <v>245</v>
      </c>
      <c r="D9">
        <v>3</v>
      </c>
      <c r="E9">
        <v>8</v>
      </c>
      <c r="F9">
        <v>2015</v>
      </c>
      <c r="G9" t="s">
        <v>246</v>
      </c>
      <c r="H9">
        <v>2011</v>
      </c>
      <c r="I9" t="s">
        <v>247</v>
      </c>
      <c r="J9">
        <v>0</v>
      </c>
      <c r="K9" t="s">
        <v>247</v>
      </c>
      <c r="L9">
        <v>1</v>
      </c>
      <c r="M9">
        <v>2</v>
      </c>
      <c r="N9" t="s">
        <v>359</v>
      </c>
      <c r="O9">
        <v>1</v>
      </c>
      <c r="P9">
        <v>1</v>
      </c>
      <c r="Q9">
        <v>0</v>
      </c>
      <c r="R9" t="s">
        <v>247</v>
      </c>
      <c r="S9">
        <v>0</v>
      </c>
      <c r="T9">
        <v>0</v>
      </c>
      <c r="U9">
        <v>1</v>
      </c>
      <c r="V9">
        <v>1</v>
      </c>
      <c r="W9">
        <v>0</v>
      </c>
      <c r="X9">
        <v>0</v>
      </c>
      <c r="Y9">
        <v>0</v>
      </c>
      <c r="Z9">
        <v>0</v>
      </c>
      <c r="AA9">
        <f t="shared" si="0"/>
        <v>32000</v>
      </c>
      <c r="AB9">
        <v>4000</v>
      </c>
      <c r="AC9" t="s">
        <v>247</v>
      </c>
      <c r="AD9" t="s">
        <v>247</v>
      </c>
      <c r="AE9">
        <v>0</v>
      </c>
      <c r="AF9" t="s">
        <v>247</v>
      </c>
      <c r="AG9">
        <v>8</v>
      </c>
      <c r="AH9" t="s">
        <v>247</v>
      </c>
      <c r="AI9" t="s">
        <v>247</v>
      </c>
      <c r="AJ9">
        <v>40</v>
      </c>
      <c r="AK9">
        <v>2.0452802674404391</v>
      </c>
      <c r="AL9">
        <v>200</v>
      </c>
      <c r="AM9">
        <v>10.226401337202194</v>
      </c>
      <c r="AN9" t="s">
        <v>247</v>
      </c>
      <c r="AO9" t="s">
        <v>247</v>
      </c>
      <c r="AP9" t="s">
        <v>247</v>
      </c>
      <c r="AQ9" t="s">
        <v>247</v>
      </c>
      <c r="AR9" t="s">
        <v>247</v>
      </c>
      <c r="AS9" t="s">
        <v>247</v>
      </c>
      <c r="AT9">
        <v>2</v>
      </c>
      <c r="AU9">
        <v>1</v>
      </c>
      <c r="AV9">
        <v>1</v>
      </c>
      <c r="AW9">
        <v>2</v>
      </c>
      <c r="AX9">
        <v>0</v>
      </c>
      <c r="AY9">
        <v>0</v>
      </c>
      <c r="AZ9">
        <v>0</v>
      </c>
      <c r="BA9">
        <v>0</v>
      </c>
      <c r="BB9">
        <v>0</v>
      </c>
      <c r="BC9">
        <v>0</v>
      </c>
      <c r="BD9">
        <v>0</v>
      </c>
      <c r="BE9">
        <v>0</v>
      </c>
      <c r="BF9">
        <v>0</v>
      </c>
      <c r="BG9" t="s">
        <v>247</v>
      </c>
      <c r="BH9" t="s">
        <v>248</v>
      </c>
      <c r="BI9">
        <v>1</v>
      </c>
      <c r="BJ9">
        <v>3</v>
      </c>
      <c r="BK9">
        <v>2</v>
      </c>
      <c r="BL9">
        <v>0</v>
      </c>
      <c r="BM9">
        <v>4</v>
      </c>
      <c r="BN9">
        <v>0</v>
      </c>
      <c r="BO9" t="s">
        <v>247</v>
      </c>
      <c r="BP9">
        <v>1</v>
      </c>
      <c r="BQ9">
        <v>0</v>
      </c>
      <c r="BR9">
        <v>1</v>
      </c>
      <c r="BS9">
        <v>0</v>
      </c>
      <c r="BT9">
        <v>0</v>
      </c>
      <c r="BU9">
        <v>3</v>
      </c>
      <c r="BV9">
        <v>1</v>
      </c>
      <c r="BW9">
        <v>1</v>
      </c>
      <c r="BX9">
        <v>0</v>
      </c>
      <c r="BY9" t="s">
        <v>247</v>
      </c>
      <c r="BZ9" t="s">
        <v>247</v>
      </c>
      <c r="CA9" t="s">
        <v>247</v>
      </c>
      <c r="CB9" t="s">
        <v>247</v>
      </c>
      <c r="CC9" t="s">
        <v>247</v>
      </c>
      <c r="CD9" t="s">
        <v>247</v>
      </c>
      <c r="CE9" t="s">
        <v>247</v>
      </c>
      <c r="CF9" t="s">
        <v>247</v>
      </c>
      <c r="CG9">
        <v>1</v>
      </c>
      <c r="CH9">
        <v>2</v>
      </c>
      <c r="CI9" t="s">
        <v>247</v>
      </c>
      <c r="CJ9" t="s">
        <v>247</v>
      </c>
      <c r="CK9" t="s">
        <v>247</v>
      </c>
      <c r="CL9" t="s">
        <v>247</v>
      </c>
      <c r="CM9">
        <v>0</v>
      </c>
      <c r="CN9" t="s">
        <v>247</v>
      </c>
      <c r="CO9" t="s">
        <v>247</v>
      </c>
      <c r="CP9" t="s">
        <v>247</v>
      </c>
      <c r="CQ9" t="s">
        <v>247</v>
      </c>
      <c r="CR9">
        <v>0</v>
      </c>
      <c r="CS9" t="s">
        <v>247</v>
      </c>
      <c r="CT9" t="s">
        <v>247</v>
      </c>
      <c r="CU9" t="s">
        <v>247</v>
      </c>
      <c r="CV9" t="s">
        <v>247</v>
      </c>
      <c r="CW9" t="s">
        <v>249</v>
      </c>
    </row>
    <row r="10" spans="1:101">
      <c r="A10">
        <v>50</v>
      </c>
      <c r="B10" t="s">
        <v>250</v>
      </c>
      <c r="C10" t="s">
        <v>251</v>
      </c>
      <c r="D10">
        <v>3</v>
      </c>
      <c r="E10">
        <v>8</v>
      </c>
      <c r="F10">
        <v>2008</v>
      </c>
      <c r="G10" t="s">
        <v>252</v>
      </c>
      <c r="H10">
        <v>2008</v>
      </c>
      <c r="I10" t="s">
        <v>247</v>
      </c>
      <c r="J10">
        <v>0</v>
      </c>
      <c r="K10" t="s">
        <v>247</v>
      </c>
      <c r="L10">
        <v>2</v>
      </c>
      <c r="M10">
        <v>6</v>
      </c>
      <c r="N10" t="s">
        <v>253</v>
      </c>
      <c r="O10">
        <v>0</v>
      </c>
      <c r="P10">
        <v>5</v>
      </c>
      <c r="Q10">
        <v>0</v>
      </c>
      <c r="R10" t="s">
        <v>247</v>
      </c>
      <c r="S10">
        <v>0</v>
      </c>
      <c r="T10">
        <v>0</v>
      </c>
      <c r="U10">
        <v>1</v>
      </c>
      <c r="V10">
        <v>1</v>
      </c>
      <c r="W10">
        <v>1</v>
      </c>
      <c r="X10">
        <v>0</v>
      </c>
      <c r="Y10">
        <v>0</v>
      </c>
      <c r="Z10">
        <v>0</v>
      </c>
      <c r="AA10" t="s">
        <v>247</v>
      </c>
      <c r="AB10" t="s">
        <v>247</v>
      </c>
      <c r="AC10" t="s">
        <v>254</v>
      </c>
      <c r="AD10">
        <v>4</v>
      </c>
      <c r="AE10">
        <v>0</v>
      </c>
      <c r="AF10" t="s">
        <v>247</v>
      </c>
      <c r="AG10">
        <v>1</v>
      </c>
      <c r="AH10" t="s">
        <v>247</v>
      </c>
      <c r="AI10" t="s">
        <v>247</v>
      </c>
      <c r="AJ10" t="s">
        <v>247</v>
      </c>
      <c r="AK10" t="s">
        <v>247</v>
      </c>
      <c r="AL10" t="s">
        <v>247</v>
      </c>
      <c r="AM10" t="s">
        <v>247</v>
      </c>
      <c r="AN10" t="s">
        <v>247</v>
      </c>
      <c r="AO10" t="s">
        <v>247</v>
      </c>
      <c r="AP10">
        <f>100*21</f>
        <v>2100</v>
      </c>
      <c r="AQ10">
        <v>107.54144194588878</v>
      </c>
      <c r="AR10" t="s">
        <v>247</v>
      </c>
      <c r="AS10">
        <v>1</v>
      </c>
      <c r="AT10">
        <v>1</v>
      </c>
      <c r="AU10">
        <v>1</v>
      </c>
      <c r="AV10">
        <f>100/365</f>
        <v>0.27397260273972601</v>
      </c>
      <c r="AW10" t="s">
        <v>247</v>
      </c>
      <c r="AX10">
        <v>0</v>
      </c>
      <c r="AY10">
        <v>0</v>
      </c>
      <c r="AZ10">
        <v>0</v>
      </c>
      <c r="BA10">
        <v>0</v>
      </c>
      <c r="BB10">
        <v>0</v>
      </c>
      <c r="BC10">
        <v>0</v>
      </c>
      <c r="BD10">
        <v>1</v>
      </c>
      <c r="BE10">
        <v>0</v>
      </c>
      <c r="BF10">
        <v>0</v>
      </c>
      <c r="BG10" t="s">
        <v>247</v>
      </c>
      <c r="BH10" t="s">
        <v>255</v>
      </c>
      <c r="BI10">
        <v>1</v>
      </c>
      <c r="BJ10">
        <v>0</v>
      </c>
      <c r="BK10">
        <v>3</v>
      </c>
      <c r="BL10">
        <v>0</v>
      </c>
      <c r="BM10">
        <v>4</v>
      </c>
      <c r="BN10">
        <v>0</v>
      </c>
      <c r="BO10" t="s">
        <v>247</v>
      </c>
      <c r="BP10">
        <v>1</v>
      </c>
      <c r="BQ10">
        <v>0</v>
      </c>
      <c r="BR10">
        <v>1</v>
      </c>
      <c r="BS10">
        <v>1</v>
      </c>
      <c r="BT10">
        <v>0</v>
      </c>
      <c r="BU10">
        <v>1</v>
      </c>
      <c r="BV10">
        <v>1</v>
      </c>
      <c r="BW10">
        <v>1</v>
      </c>
      <c r="BX10">
        <v>0</v>
      </c>
      <c r="BY10">
        <v>10000000000</v>
      </c>
      <c r="BZ10">
        <v>512102104.50423229</v>
      </c>
      <c r="CA10" t="s">
        <v>247</v>
      </c>
      <c r="CB10" t="s">
        <v>247</v>
      </c>
      <c r="CC10" t="s">
        <v>247</v>
      </c>
      <c r="CD10" t="s">
        <v>247</v>
      </c>
      <c r="CE10" t="s">
        <v>247</v>
      </c>
      <c r="CF10" t="s">
        <v>247</v>
      </c>
      <c r="CG10">
        <v>0</v>
      </c>
      <c r="CH10" t="s">
        <v>247</v>
      </c>
      <c r="CI10" t="s">
        <v>247</v>
      </c>
      <c r="CJ10" t="s">
        <v>247</v>
      </c>
      <c r="CK10" t="s">
        <v>247</v>
      </c>
      <c r="CL10" t="s">
        <v>247</v>
      </c>
      <c r="CM10">
        <v>1</v>
      </c>
      <c r="CN10" t="s">
        <v>247</v>
      </c>
      <c r="CO10" t="s">
        <v>247</v>
      </c>
      <c r="CP10" t="s">
        <v>247</v>
      </c>
      <c r="CQ10" t="s">
        <v>247</v>
      </c>
      <c r="CR10">
        <v>1</v>
      </c>
      <c r="CS10">
        <v>2</v>
      </c>
      <c r="CT10">
        <v>10000000000</v>
      </c>
      <c r="CU10">
        <v>512102104.50423229</v>
      </c>
      <c r="CV10">
        <v>1</v>
      </c>
    </row>
    <row r="11" spans="1:101">
      <c r="A11">
        <v>50</v>
      </c>
      <c r="B11" t="s">
        <v>250</v>
      </c>
      <c r="C11" t="s">
        <v>251</v>
      </c>
      <c r="D11">
        <v>3</v>
      </c>
      <c r="E11">
        <v>8</v>
      </c>
      <c r="F11">
        <v>2009</v>
      </c>
      <c r="G11" t="s">
        <v>252</v>
      </c>
      <c r="H11">
        <v>2008</v>
      </c>
      <c r="I11" t="s">
        <v>247</v>
      </c>
      <c r="J11">
        <v>0</v>
      </c>
      <c r="K11" t="s">
        <v>247</v>
      </c>
      <c r="L11">
        <v>2</v>
      </c>
      <c r="M11">
        <v>6</v>
      </c>
      <c r="N11" t="s">
        <v>253</v>
      </c>
      <c r="O11">
        <v>0</v>
      </c>
      <c r="P11">
        <v>5</v>
      </c>
      <c r="Q11">
        <v>0</v>
      </c>
      <c r="R11" t="s">
        <v>247</v>
      </c>
      <c r="S11">
        <v>0</v>
      </c>
      <c r="T11">
        <v>0</v>
      </c>
      <c r="U11">
        <v>1</v>
      </c>
      <c r="V11">
        <v>1</v>
      </c>
      <c r="W11">
        <v>1</v>
      </c>
      <c r="X11">
        <v>0</v>
      </c>
      <c r="Y11">
        <v>0</v>
      </c>
      <c r="Z11">
        <v>0</v>
      </c>
      <c r="AA11" t="s">
        <v>247</v>
      </c>
      <c r="AB11" t="s">
        <v>247</v>
      </c>
      <c r="AC11" t="s">
        <v>254</v>
      </c>
      <c r="AD11">
        <v>4</v>
      </c>
      <c r="AE11">
        <v>0</v>
      </c>
      <c r="AF11" t="s">
        <v>247</v>
      </c>
      <c r="AG11">
        <v>1</v>
      </c>
      <c r="AH11" t="s">
        <v>247</v>
      </c>
      <c r="AI11" t="s">
        <v>247</v>
      </c>
      <c r="AJ11" t="s">
        <v>247</v>
      </c>
      <c r="AK11" t="s">
        <v>247</v>
      </c>
      <c r="AL11" t="s">
        <v>247</v>
      </c>
      <c r="AM11" t="s">
        <v>247</v>
      </c>
      <c r="AN11" t="s">
        <v>247</v>
      </c>
      <c r="AO11" t="s">
        <v>247</v>
      </c>
      <c r="AP11">
        <f>100*21</f>
        <v>2100</v>
      </c>
      <c r="AQ11">
        <v>101.49281505136238</v>
      </c>
      <c r="AR11" t="s">
        <v>247</v>
      </c>
      <c r="AS11">
        <v>1</v>
      </c>
      <c r="AT11">
        <v>1</v>
      </c>
      <c r="AU11">
        <v>1</v>
      </c>
      <c r="AV11">
        <f>100/365</f>
        <v>0.27397260273972601</v>
      </c>
      <c r="AW11" t="s">
        <v>247</v>
      </c>
      <c r="AX11">
        <v>0</v>
      </c>
      <c r="AY11">
        <v>0</v>
      </c>
      <c r="AZ11">
        <v>0</v>
      </c>
      <c r="BA11">
        <v>0</v>
      </c>
      <c r="BB11">
        <v>0</v>
      </c>
      <c r="BC11">
        <v>0</v>
      </c>
      <c r="BD11">
        <v>1</v>
      </c>
      <c r="BE11">
        <v>0</v>
      </c>
      <c r="BF11">
        <v>0</v>
      </c>
      <c r="BG11" t="s">
        <v>247</v>
      </c>
      <c r="BH11" t="s">
        <v>255</v>
      </c>
      <c r="BI11">
        <v>1</v>
      </c>
      <c r="BJ11">
        <v>0</v>
      </c>
      <c r="BK11">
        <v>3</v>
      </c>
      <c r="BL11">
        <v>0</v>
      </c>
      <c r="BM11">
        <v>4</v>
      </c>
      <c r="BN11">
        <v>0</v>
      </c>
      <c r="BO11" t="s">
        <v>247</v>
      </c>
      <c r="BP11">
        <v>1</v>
      </c>
      <c r="BQ11">
        <v>0</v>
      </c>
      <c r="BR11">
        <v>1</v>
      </c>
      <c r="BS11">
        <v>1</v>
      </c>
      <c r="BT11">
        <v>0</v>
      </c>
      <c r="BU11">
        <v>1</v>
      </c>
      <c r="BV11">
        <v>1</v>
      </c>
      <c r="BW11">
        <v>1</v>
      </c>
      <c r="BX11">
        <v>0</v>
      </c>
      <c r="BY11">
        <v>10000000000</v>
      </c>
      <c r="BZ11">
        <v>483299119.29220182</v>
      </c>
      <c r="CA11" t="s">
        <v>247</v>
      </c>
      <c r="CB11" t="s">
        <v>247</v>
      </c>
      <c r="CC11" t="s">
        <v>247</v>
      </c>
      <c r="CD11" t="s">
        <v>247</v>
      </c>
      <c r="CE11" t="s">
        <v>247</v>
      </c>
      <c r="CF11" t="s">
        <v>247</v>
      </c>
      <c r="CG11">
        <v>0</v>
      </c>
      <c r="CH11" t="s">
        <v>247</v>
      </c>
      <c r="CI11" t="s">
        <v>247</v>
      </c>
      <c r="CJ11" t="s">
        <v>247</v>
      </c>
      <c r="CK11" t="s">
        <v>247</v>
      </c>
      <c r="CL11" t="s">
        <v>247</v>
      </c>
      <c r="CM11">
        <v>1</v>
      </c>
      <c r="CN11" t="s">
        <v>247</v>
      </c>
      <c r="CO11" t="s">
        <v>247</v>
      </c>
      <c r="CP11" t="s">
        <v>247</v>
      </c>
      <c r="CQ11" t="s">
        <v>247</v>
      </c>
      <c r="CR11">
        <v>1</v>
      </c>
      <c r="CS11">
        <v>2</v>
      </c>
      <c r="CT11">
        <v>10000000000</v>
      </c>
      <c r="CU11">
        <v>483299119.29220182</v>
      </c>
      <c r="CV11">
        <v>1</v>
      </c>
    </row>
    <row r="12" spans="1:101">
      <c r="A12">
        <v>50</v>
      </c>
      <c r="B12" t="s">
        <v>250</v>
      </c>
      <c r="C12" t="s">
        <v>251</v>
      </c>
      <c r="D12">
        <v>3</v>
      </c>
      <c r="E12">
        <v>8</v>
      </c>
      <c r="F12">
        <v>2010</v>
      </c>
      <c r="G12" t="s">
        <v>271</v>
      </c>
      <c r="H12">
        <v>2008</v>
      </c>
      <c r="I12" t="s">
        <v>247</v>
      </c>
      <c r="J12">
        <v>1</v>
      </c>
      <c r="K12" t="s">
        <v>247</v>
      </c>
      <c r="L12">
        <v>2</v>
      </c>
      <c r="M12">
        <v>6</v>
      </c>
      <c r="N12" t="s">
        <v>253</v>
      </c>
      <c r="O12">
        <v>0</v>
      </c>
      <c r="P12">
        <v>5</v>
      </c>
      <c r="Q12">
        <v>0</v>
      </c>
      <c r="R12" t="s">
        <v>247</v>
      </c>
      <c r="S12">
        <v>0</v>
      </c>
      <c r="T12">
        <v>0</v>
      </c>
      <c r="U12">
        <v>1</v>
      </c>
      <c r="V12">
        <v>1</v>
      </c>
      <c r="W12">
        <v>1</v>
      </c>
      <c r="X12">
        <v>1</v>
      </c>
      <c r="Y12">
        <v>0</v>
      </c>
      <c r="Z12">
        <v>0</v>
      </c>
      <c r="AA12">
        <f>AB12*4.5</f>
        <v>2835000</v>
      </c>
      <c r="AB12">
        <v>630000</v>
      </c>
      <c r="AC12" t="s">
        <v>254</v>
      </c>
      <c r="AD12">
        <v>4</v>
      </c>
      <c r="AE12">
        <v>0</v>
      </c>
      <c r="AF12" t="s">
        <v>247</v>
      </c>
      <c r="AG12">
        <v>2</v>
      </c>
      <c r="AH12" t="s">
        <v>247</v>
      </c>
      <c r="AI12" t="s">
        <v>247</v>
      </c>
      <c r="AJ12" t="s">
        <v>247</v>
      </c>
      <c r="AK12" t="s">
        <v>247</v>
      </c>
      <c r="AL12" t="s">
        <v>247</v>
      </c>
      <c r="AM12" t="s">
        <v>247</v>
      </c>
      <c r="AN12" t="s">
        <v>247</v>
      </c>
      <c r="AO12" t="s">
        <v>247</v>
      </c>
      <c r="AP12">
        <f>120*21</f>
        <v>2520</v>
      </c>
      <c r="AQ12">
        <v>115.05836062323324</v>
      </c>
      <c r="AR12" t="s">
        <v>247</v>
      </c>
      <c r="AS12">
        <v>1</v>
      </c>
      <c r="AT12">
        <v>1</v>
      </c>
      <c r="AU12">
        <v>1</v>
      </c>
      <c r="AV12">
        <f t="shared" ref="AV12:AV17" si="1">100/365</f>
        <v>0.27397260273972601</v>
      </c>
      <c r="AW12" t="s">
        <v>247</v>
      </c>
      <c r="AX12">
        <v>0</v>
      </c>
      <c r="AY12">
        <v>0</v>
      </c>
      <c r="AZ12">
        <v>0</v>
      </c>
      <c r="BA12">
        <v>0</v>
      </c>
      <c r="BB12">
        <v>0</v>
      </c>
      <c r="BC12">
        <v>0</v>
      </c>
      <c r="BD12">
        <v>1</v>
      </c>
      <c r="BE12">
        <v>0</v>
      </c>
      <c r="BF12">
        <v>0</v>
      </c>
      <c r="BG12" t="s">
        <v>247</v>
      </c>
      <c r="BH12" t="s">
        <v>255</v>
      </c>
      <c r="BI12">
        <v>1</v>
      </c>
      <c r="BJ12">
        <v>0</v>
      </c>
      <c r="BK12">
        <v>3</v>
      </c>
      <c r="BL12">
        <v>0</v>
      </c>
      <c r="BM12">
        <v>4</v>
      </c>
      <c r="BN12">
        <v>1</v>
      </c>
      <c r="BO12">
        <v>2010</v>
      </c>
      <c r="BP12">
        <v>1</v>
      </c>
      <c r="BQ12">
        <v>0</v>
      </c>
      <c r="BR12">
        <v>1</v>
      </c>
      <c r="BS12">
        <v>1</v>
      </c>
      <c r="BT12">
        <v>1</v>
      </c>
      <c r="BU12">
        <v>1</v>
      </c>
      <c r="BV12">
        <v>1</v>
      </c>
      <c r="BW12">
        <v>1</v>
      </c>
      <c r="BX12">
        <v>0</v>
      </c>
      <c r="BY12">
        <v>10761100000</v>
      </c>
      <c r="BZ12">
        <v>491331160.51693463</v>
      </c>
      <c r="CA12" t="s">
        <v>247</v>
      </c>
      <c r="CB12" t="s">
        <v>247</v>
      </c>
      <c r="CC12" t="s">
        <v>247</v>
      </c>
      <c r="CD12" t="s">
        <v>247</v>
      </c>
      <c r="CE12" t="s">
        <v>247</v>
      </c>
      <c r="CF12" t="s">
        <v>247</v>
      </c>
      <c r="CG12">
        <v>1</v>
      </c>
      <c r="CH12" t="s">
        <v>247</v>
      </c>
      <c r="CI12" t="s">
        <v>247</v>
      </c>
      <c r="CJ12" t="s">
        <v>247</v>
      </c>
      <c r="CK12" t="s">
        <v>247</v>
      </c>
      <c r="CL12" t="s">
        <v>247</v>
      </c>
      <c r="CM12">
        <v>1</v>
      </c>
      <c r="CN12" t="s">
        <v>247</v>
      </c>
      <c r="CO12" t="s">
        <v>247</v>
      </c>
      <c r="CP12" t="s">
        <v>247</v>
      </c>
      <c r="CQ12" t="s">
        <v>247</v>
      </c>
      <c r="CR12">
        <v>1</v>
      </c>
      <c r="CS12">
        <v>2</v>
      </c>
      <c r="CT12">
        <v>10761100000</v>
      </c>
      <c r="CU12">
        <v>491331160.51693463</v>
      </c>
      <c r="CV12">
        <v>1</v>
      </c>
    </row>
    <row r="13" spans="1:101">
      <c r="A13">
        <v>50</v>
      </c>
      <c r="B13" t="s">
        <v>250</v>
      </c>
      <c r="C13" t="s">
        <v>251</v>
      </c>
      <c r="D13">
        <v>3</v>
      </c>
      <c r="E13">
        <v>8</v>
      </c>
      <c r="F13">
        <v>2011</v>
      </c>
      <c r="G13" t="s">
        <v>270</v>
      </c>
      <c r="H13">
        <v>2008</v>
      </c>
      <c r="I13" t="s">
        <v>247</v>
      </c>
      <c r="J13">
        <v>0</v>
      </c>
      <c r="K13" t="s">
        <v>247</v>
      </c>
      <c r="L13">
        <v>2</v>
      </c>
      <c r="M13">
        <v>6</v>
      </c>
      <c r="N13" t="s">
        <v>253</v>
      </c>
      <c r="O13">
        <v>0</v>
      </c>
      <c r="P13">
        <v>5</v>
      </c>
      <c r="Q13">
        <v>0</v>
      </c>
      <c r="R13" t="s">
        <v>247</v>
      </c>
      <c r="S13">
        <v>0</v>
      </c>
      <c r="T13">
        <v>0</v>
      </c>
      <c r="U13">
        <v>1</v>
      </c>
      <c r="V13">
        <v>1</v>
      </c>
      <c r="W13">
        <v>1</v>
      </c>
      <c r="X13">
        <v>1</v>
      </c>
      <c r="Y13">
        <v>0</v>
      </c>
      <c r="Z13">
        <v>0</v>
      </c>
      <c r="AA13">
        <f t="shared" ref="AA13:AA17" si="2">AB13*4.5</f>
        <v>2835000</v>
      </c>
      <c r="AB13">
        <v>630000</v>
      </c>
      <c r="AC13" t="s">
        <v>254</v>
      </c>
      <c r="AD13">
        <v>4</v>
      </c>
      <c r="AE13">
        <v>0</v>
      </c>
      <c r="AF13" t="s">
        <v>247</v>
      </c>
      <c r="AG13">
        <v>2</v>
      </c>
      <c r="AH13" t="s">
        <v>247</v>
      </c>
      <c r="AI13" t="s">
        <v>247</v>
      </c>
      <c r="AJ13" t="s">
        <v>247</v>
      </c>
      <c r="AK13" t="s">
        <v>247</v>
      </c>
      <c r="AL13" t="s">
        <v>247</v>
      </c>
      <c r="AM13" t="s">
        <v>247</v>
      </c>
      <c r="AN13" t="s">
        <v>247</v>
      </c>
      <c r="AO13" t="s">
        <v>247</v>
      </c>
      <c r="AP13">
        <f>150*21</f>
        <v>3150</v>
      </c>
      <c r="AQ13">
        <v>136.09596963492228</v>
      </c>
      <c r="AR13" t="s">
        <v>247</v>
      </c>
      <c r="AS13">
        <v>1</v>
      </c>
      <c r="AT13">
        <v>1</v>
      </c>
      <c r="AU13">
        <v>1</v>
      </c>
      <c r="AV13">
        <f t="shared" si="1"/>
        <v>0.27397260273972601</v>
      </c>
      <c r="AW13" t="s">
        <v>247</v>
      </c>
      <c r="AX13">
        <v>0</v>
      </c>
      <c r="AY13">
        <v>0</v>
      </c>
      <c r="AZ13">
        <v>0</v>
      </c>
      <c r="BA13">
        <v>0</v>
      </c>
      <c r="BB13">
        <v>0</v>
      </c>
      <c r="BC13">
        <v>0</v>
      </c>
      <c r="BD13">
        <v>1</v>
      </c>
      <c r="BE13">
        <v>0</v>
      </c>
      <c r="BF13">
        <v>0</v>
      </c>
      <c r="BG13" t="s">
        <v>247</v>
      </c>
      <c r="BH13" t="s">
        <v>255</v>
      </c>
      <c r="BI13">
        <v>1</v>
      </c>
      <c r="BJ13">
        <v>0</v>
      </c>
      <c r="BK13">
        <v>3</v>
      </c>
      <c r="BL13">
        <v>0</v>
      </c>
      <c r="BM13">
        <v>4</v>
      </c>
      <c r="BN13">
        <v>0</v>
      </c>
      <c r="BO13" t="s">
        <v>247</v>
      </c>
      <c r="BP13">
        <v>1</v>
      </c>
      <c r="BQ13">
        <v>0</v>
      </c>
      <c r="BR13">
        <v>1</v>
      </c>
      <c r="BS13">
        <v>1</v>
      </c>
      <c r="BT13">
        <v>1</v>
      </c>
      <c r="BU13">
        <v>1</v>
      </c>
      <c r="BV13">
        <v>1</v>
      </c>
      <c r="BW13">
        <v>1</v>
      </c>
      <c r="BX13">
        <v>0</v>
      </c>
      <c r="BY13">
        <v>10000000000</v>
      </c>
      <c r="BZ13">
        <v>432050697.25372154</v>
      </c>
      <c r="CA13" t="s">
        <v>247</v>
      </c>
      <c r="CB13" t="s">
        <v>247</v>
      </c>
      <c r="CC13" t="s">
        <v>247</v>
      </c>
      <c r="CD13" t="s">
        <v>247</v>
      </c>
      <c r="CE13" t="s">
        <v>247</v>
      </c>
      <c r="CF13" t="s">
        <v>247</v>
      </c>
      <c r="CG13">
        <v>1</v>
      </c>
      <c r="CH13" t="s">
        <v>247</v>
      </c>
      <c r="CI13" t="s">
        <v>247</v>
      </c>
      <c r="CJ13" t="s">
        <v>247</v>
      </c>
      <c r="CK13" t="s">
        <v>247</v>
      </c>
      <c r="CL13" t="s">
        <v>247</v>
      </c>
      <c r="CM13">
        <v>1</v>
      </c>
      <c r="CN13" t="s">
        <v>247</v>
      </c>
      <c r="CO13" t="s">
        <v>247</v>
      </c>
      <c r="CP13" t="s">
        <v>247</v>
      </c>
      <c r="CQ13" t="s">
        <v>247</v>
      </c>
      <c r="CR13">
        <v>1</v>
      </c>
      <c r="CS13">
        <v>2</v>
      </c>
      <c r="CT13">
        <v>10000000000</v>
      </c>
      <c r="CU13">
        <v>432050697.25372154</v>
      </c>
      <c r="CV13">
        <v>1</v>
      </c>
    </row>
    <row r="14" spans="1:101">
      <c r="A14">
        <v>50</v>
      </c>
      <c r="B14" t="s">
        <v>250</v>
      </c>
      <c r="C14" t="s">
        <v>251</v>
      </c>
      <c r="D14">
        <v>3</v>
      </c>
      <c r="E14">
        <v>8</v>
      </c>
      <c r="F14">
        <v>2012</v>
      </c>
      <c r="G14" t="s">
        <v>270</v>
      </c>
      <c r="H14">
        <v>2008</v>
      </c>
      <c r="I14" t="s">
        <v>247</v>
      </c>
      <c r="J14">
        <v>0</v>
      </c>
      <c r="K14" t="s">
        <v>247</v>
      </c>
      <c r="L14">
        <v>2</v>
      </c>
      <c r="M14">
        <v>6</v>
      </c>
      <c r="N14" t="s">
        <v>253</v>
      </c>
      <c r="O14">
        <v>0</v>
      </c>
      <c r="P14">
        <v>5</v>
      </c>
      <c r="Q14">
        <v>0</v>
      </c>
      <c r="R14" t="s">
        <v>247</v>
      </c>
      <c r="S14">
        <v>0</v>
      </c>
      <c r="T14">
        <v>0</v>
      </c>
      <c r="U14">
        <v>1</v>
      </c>
      <c r="V14">
        <v>1</v>
      </c>
      <c r="W14">
        <v>1</v>
      </c>
      <c r="X14">
        <v>1</v>
      </c>
      <c r="Y14">
        <v>0</v>
      </c>
      <c r="Z14">
        <v>0</v>
      </c>
      <c r="AA14">
        <f t="shared" si="2"/>
        <v>2835000</v>
      </c>
      <c r="AB14">
        <v>630000</v>
      </c>
      <c r="AC14" t="s">
        <v>254</v>
      </c>
      <c r="AD14">
        <v>4</v>
      </c>
      <c r="AE14">
        <v>0</v>
      </c>
      <c r="AF14" t="s">
        <v>247</v>
      </c>
      <c r="AG14">
        <v>2</v>
      </c>
      <c r="AH14" t="s">
        <v>247</v>
      </c>
      <c r="AI14" t="s">
        <v>247</v>
      </c>
      <c r="AJ14" t="s">
        <v>247</v>
      </c>
      <c r="AK14" t="s">
        <v>247</v>
      </c>
      <c r="AL14" t="s">
        <v>247</v>
      </c>
      <c r="AM14" t="s">
        <v>247</v>
      </c>
      <c r="AN14" t="s">
        <v>247</v>
      </c>
      <c r="AO14" t="s">
        <v>247</v>
      </c>
      <c r="AP14">
        <f>175*21</f>
        <v>3675</v>
      </c>
      <c r="AQ14">
        <v>149.49754239614072</v>
      </c>
      <c r="AR14" t="s">
        <v>247</v>
      </c>
      <c r="AS14">
        <v>1</v>
      </c>
      <c r="AT14">
        <v>1</v>
      </c>
      <c r="AU14">
        <v>1</v>
      </c>
      <c r="AV14">
        <f t="shared" si="1"/>
        <v>0.27397260273972601</v>
      </c>
      <c r="AW14" t="s">
        <v>247</v>
      </c>
      <c r="AX14">
        <v>0</v>
      </c>
      <c r="AY14">
        <v>0</v>
      </c>
      <c r="AZ14">
        <v>0</v>
      </c>
      <c r="BA14">
        <v>0</v>
      </c>
      <c r="BB14">
        <v>0</v>
      </c>
      <c r="BC14">
        <v>0</v>
      </c>
      <c r="BD14">
        <v>1</v>
      </c>
      <c r="BE14">
        <v>0</v>
      </c>
      <c r="BF14">
        <v>0</v>
      </c>
      <c r="BG14" t="s">
        <v>247</v>
      </c>
      <c r="BH14" t="s">
        <v>255</v>
      </c>
      <c r="BI14">
        <v>1</v>
      </c>
      <c r="BJ14">
        <v>0</v>
      </c>
      <c r="BK14">
        <v>3</v>
      </c>
      <c r="BL14">
        <v>0</v>
      </c>
      <c r="BM14">
        <v>4</v>
      </c>
      <c r="BN14">
        <v>0</v>
      </c>
      <c r="BO14" t="s">
        <v>247</v>
      </c>
      <c r="BP14">
        <v>1</v>
      </c>
      <c r="BQ14">
        <v>0</v>
      </c>
      <c r="BR14">
        <v>1</v>
      </c>
      <c r="BS14">
        <v>1</v>
      </c>
      <c r="BT14">
        <v>1</v>
      </c>
      <c r="BU14">
        <v>1</v>
      </c>
      <c r="BV14">
        <v>1</v>
      </c>
      <c r="BW14">
        <v>1</v>
      </c>
      <c r="BX14">
        <v>0</v>
      </c>
      <c r="BY14">
        <v>10000000000</v>
      </c>
      <c r="BZ14">
        <v>406796033.73099512</v>
      </c>
      <c r="CA14" t="s">
        <v>247</v>
      </c>
      <c r="CB14" t="s">
        <v>247</v>
      </c>
      <c r="CC14" t="s">
        <v>247</v>
      </c>
      <c r="CD14" t="s">
        <v>247</v>
      </c>
      <c r="CE14" t="s">
        <v>247</v>
      </c>
      <c r="CF14" t="s">
        <v>247</v>
      </c>
      <c r="CG14">
        <v>1</v>
      </c>
      <c r="CH14" t="s">
        <v>247</v>
      </c>
      <c r="CI14" t="s">
        <v>247</v>
      </c>
      <c r="CJ14" t="s">
        <v>247</v>
      </c>
      <c r="CK14" t="s">
        <v>247</v>
      </c>
      <c r="CL14" t="s">
        <v>247</v>
      </c>
      <c r="CM14">
        <v>1</v>
      </c>
      <c r="CN14" t="s">
        <v>247</v>
      </c>
      <c r="CO14" t="s">
        <v>247</v>
      </c>
      <c r="CP14" t="s">
        <v>247</v>
      </c>
      <c r="CQ14" t="s">
        <v>247</v>
      </c>
      <c r="CR14">
        <v>1</v>
      </c>
      <c r="CS14">
        <v>2</v>
      </c>
      <c r="CT14">
        <v>10000000000</v>
      </c>
      <c r="CU14">
        <v>406796033.73099512</v>
      </c>
      <c r="CV14">
        <v>1</v>
      </c>
    </row>
    <row r="15" spans="1:101">
      <c r="A15">
        <v>50</v>
      </c>
      <c r="B15" t="s">
        <v>250</v>
      </c>
      <c r="C15" t="s">
        <v>251</v>
      </c>
      <c r="D15">
        <v>3</v>
      </c>
      <c r="E15">
        <v>8</v>
      </c>
      <c r="F15">
        <v>2013</v>
      </c>
      <c r="G15" t="s">
        <v>270</v>
      </c>
      <c r="H15">
        <v>2008</v>
      </c>
      <c r="I15" t="s">
        <v>247</v>
      </c>
      <c r="J15">
        <v>0</v>
      </c>
      <c r="K15" t="s">
        <v>247</v>
      </c>
      <c r="L15">
        <v>2</v>
      </c>
      <c r="M15">
        <v>6</v>
      </c>
      <c r="N15" t="s">
        <v>253</v>
      </c>
      <c r="O15">
        <v>0</v>
      </c>
      <c r="P15">
        <v>5</v>
      </c>
      <c r="Q15">
        <v>0</v>
      </c>
      <c r="R15" t="s">
        <v>247</v>
      </c>
      <c r="S15">
        <v>0</v>
      </c>
      <c r="T15">
        <v>0</v>
      </c>
      <c r="U15">
        <v>1</v>
      </c>
      <c r="V15">
        <v>1</v>
      </c>
      <c r="W15">
        <v>1</v>
      </c>
      <c r="X15">
        <v>1</v>
      </c>
      <c r="Y15">
        <v>0</v>
      </c>
      <c r="Z15">
        <v>0</v>
      </c>
      <c r="AA15">
        <f t="shared" si="2"/>
        <v>2835000</v>
      </c>
      <c r="AB15">
        <v>630000</v>
      </c>
      <c r="AC15" t="s">
        <v>254</v>
      </c>
      <c r="AD15">
        <v>4</v>
      </c>
      <c r="AE15">
        <v>0</v>
      </c>
      <c r="AF15" t="s">
        <v>247</v>
      </c>
      <c r="AG15">
        <v>2</v>
      </c>
      <c r="AH15" t="s">
        <v>247</v>
      </c>
      <c r="AI15" t="s">
        <v>247</v>
      </c>
      <c r="AJ15" t="s">
        <v>247</v>
      </c>
      <c r="AK15" t="s">
        <v>247</v>
      </c>
      <c r="AL15" t="s">
        <v>247</v>
      </c>
      <c r="AM15" t="s">
        <v>247</v>
      </c>
      <c r="AN15" t="s">
        <v>247</v>
      </c>
      <c r="AO15" t="s">
        <v>247</v>
      </c>
      <c r="AP15">
        <f>175*21</f>
        <v>3675</v>
      </c>
      <c r="AQ15">
        <v>141.74200193474107</v>
      </c>
      <c r="AR15" t="s">
        <v>247</v>
      </c>
      <c r="AS15">
        <v>1</v>
      </c>
      <c r="AT15">
        <v>1</v>
      </c>
      <c r="AU15">
        <v>1</v>
      </c>
      <c r="AV15">
        <f t="shared" si="1"/>
        <v>0.27397260273972601</v>
      </c>
      <c r="AW15" t="s">
        <v>247</v>
      </c>
      <c r="AX15">
        <v>0</v>
      </c>
      <c r="AY15">
        <v>0</v>
      </c>
      <c r="AZ15">
        <v>0</v>
      </c>
      <c r="BA15">
        <v>0</v>
      </c>
      <c r="BB15">
        <v>0</v>
      </c>
      <c r="BC15">
        <v>0</v>
      </c>
      <c r="BD15">
        <v>1</v>
      </c>
      <c r="BE15">
        <v>0</v>
      </c>
      <c r="BF15">
        <v>0</v>
      </c>
      <c r="BG15" t="s">
        <v>247</v>
      </c>
      <c r="BH15" t="s">
        <v>255</v>
      </c>
      <c r="BI15">
        <v>1</v>
      </c>
      <c r="BJ15">
        <v>0</v>
      </c>
      <c r="BK15">
        <v>3</v>
      </c>
      <c r="BL15">
        <v>0</v>
      </c>
      <c r="BM15">
        <v>4</v>
      </c>
      <c r="BN15">
        <v>0</v>
      </c>
      <c r="BO15" t="s">
        <v>247</v>
      </c>
      <c r="BP15">
        <v>1</v>
      </c>
      <c r="BQ15">
        <v>0</v>
      </c>
      <c r="BR15">
        <v>1</v>
      </c>
      <c r="BS15">
        <v>1</v>
      </c>
      <c r="BT15">
        <v>1</v>
      </c>
      <c r="BU15">
        <v>1</v>
      </c>
      <c r="BV15">
        <v>1</v>
      </c>
      <c r="BW15">
        <v>1</v>
      </c>
      <c r="BX15">
        <v>0</v>
      </c>
      <c r="BY15">
        <v>12000000000</v>
      </c>
      <c r="BZ15">
        <v>462831026.72568518</v>
      </c>
      <c r="CA15" t="s">
        <v>247</v>
      </c>
      <c r="CB15" t="s">
        <v>247</v>
      </c>
      <c r="CC15" t="s">
        <v>247</v>
      </c>
      <c r="CD15" t="s">
        <v>247</v>
      </c>
      <c r="CE15" t="s">
        <v>247</v>
      </c>
      <c r="CF15" t="s">
        <v>247</v>
      </c>
      <c r="CG15">
        <v>1</v>
      </c>
      <c r="CH15" t="s">
        <v>247</v>
      </c>
      <c r="CI15" t="s">
        <v>247</v>
      </c>
      <c r="CJ15" t="s">
        <v>247</v>
      </c>
      <c r="CK15" t="s">
        <v>247</v>
      </c>
      <c r="CL15" t="s">
        <v>247</v>
      </c>
      <c r="CM15">
        <v>1</v>
      </c>
      <c r="CN15" t="s">
        <v>247</v>
      </c>
      <c r="CO15" t="s">
        <v>247</v>
      </c>
      <c r="CP15" t="s">
        <v>247</v>
      </c>
      <c r="CQ15" t="s">
        <v>247</v>
      </c>
      <c r="CR15">
        <v>1</v>
      </c>
      <c r="CS15">
        <v>2</v>
      </c>
      <c r="CT15">
        <v>12000000000</v>
      </c>
      <c r="CU15">
        <v>462831026.72568518</v>
      </c>
      <c r="CV15">
        <v>1</v>
      </c>
    </row>
    <row r="16" spans="1:101">
      <c r="A16">
        <v>50</v>
      </c>
      <c r="B16" t="s">
        <v>250</v>
      </c>
      <c r="C16" t="s">
        <v>251</v>
      </c>
      <c r="D16">
        <v>3</v>
      </c>
      <c r="E16">
        <v>8</v>
      </c>
      <c r="F16">
        <v>2014</v>
      </c>
      <c r="G16" t="s">
        <v>270</v>
      </c>
      <c r="H16">
        <v>2008</v>
      </c>
      <c r="I16" t="s">
        <v>247</v>
      </c>
      <c r="J16">
        <v>0</v>
      </c>
      <c r="K16" t="s">
        <v>247</v>
      </c>
      <c r="L16">
        <v>2</v>
      </c>
      <c r="M16">
        <v>6</v>
      </c>
      <c r="N16" t="s">
        <v>253</v>
      </c>
      <c r="O16">
        <v>0</v>
      </c>
      <c r="P16">
        <v>5</v>
      </c>
      <c r="Q16">
        <v>0</v>
      </c>
      <c r="R16" t="s">
        <v>247</v>
      </c>
      <c r="S16">
        <v>0</v>
      </c>
      <c r="T16">
        <v>0</v>
      </c>
      <c r="U16">
        <v>1</v>
      </c>
      <c r="V16">
        <v>1</v>
      </c>
      <c r="W16">
        <v>1</v>
      </c>
      <c r="X16">
        <v>1</v>
      </c>
      <c r="Y16">
        <v>0</v>
      </c>
      <c r="Z16">
        <v>0</v>
      </c>
      <c r="AA16">
        <f t="shared" si="2"/>
        <v>3150000</v>
      </c>
      <c r="AB16">
        <v>700000</v>
      </c>
      <c r="AC16" t="s">
        <v>254</v>
      </c>
      <c r="AD16">
        <v>4</v>
      </c>
      <c r="AE16">
        <v>0</v>
      </c>
      <c r="AF16" t="s">
        <v>247</v>
      </c>
      <c r="AG16">
        <v>2</v>
      </c>
      <c r="AH16" t="s">
        <v>247</v>
      </c>
      <c r="AI16" t="s">
        <v>247</v>
      </c>
      <c r="AJ16" t="s">
        <v>247</v>
      </c>
      <c r="AK16" t="s">
        <v>247</v>
      </c>
      <c r="AL16" t="s">
        <v>247</v>
      </c>
      <c r="AM16" t="s">
        <v>247</v>
      </c>
      <c r="AN16" t="s">
        <v>247</v>
      </c>
      <c r="AO16" t="s">
        <v>247</v>
      </c>
      <c r="AP16">
        <f>175*21</f>
        <v>3675</v>
      </c>
      <c r="AQ16">
        <v>136.53958759532006</v>
      </c>
      <c r="AR16" t="s">
        <v>247</v>
      </c>
      <c r="AS16">
        <v>1</v>
      </c>
      <c r="AT16">
        <v>1</v>
      </c>
      <c r="AU16">
        <v>1</v>
      </c>
      <c r="AV16">
        <f t="shared" si="1"/>
        <v>0.27397260273972601</v>
      </c>
      <c r="AW16" t="s">
        <v>247</v>
      </c>
      <c r="AX16">
        <v>0</v>
      </c>
      <c r="AY16">
        <v>0</v>
      </c>
      <c r="AZ16">
        <v>0</v>
      </c>
      <c r="BA16">
        <v>0</v>
      </c>
      <c r="BB16">
        <v>0</v>
      </c>
      <c r="BC16">
        <v>0</v>
      </c>
      <c r="BD16">
        <v>1</v>
      </c>
      <c r="BE16">
        <v>0</v>
      </c>
      <c r="BF16">
        <v>0</v>
      </c>
      <c r="BG16" t="s">
        <v>247</v>
      </c>
      <c r="BH16" t="s">
        <v>255</v>
      </c>
      <c r="BI16">
        <v>1</v>
      </c>
      <c r="BJ16">
        <v>0</v>
      </c>
      <c r="BK16">
        <v>3</v>
      </c>
      <c r="BL16">
        <v>0</v>
      </c>
      <c r="BM16">
        <v>4</v>
      </c>
      <c r="BN16">
        <v>0</v>
      </c>
      <c r="BO16" t="s">
        <v>247</v>
      </c>
      <c r="BP16">
        <v>1</v>
      </c>
      <c r="BQ16">
        <v>0</v>
      </c>
      <c r="BR16">
        <v>1</v>
      </c>
      <c r="BS16">
        <v>1</v>
      </c>
      <c r="BT16">
        <v>1</v>
      </c>
      <c r="BU16">
        <v>1</v>
      </c>
      <c r="BV16">
        <v>1</v>
      </c>
      <c r="BW16">
        <v>1</v>
      </c>
      <c r="BX16">
        <v>0</v>
      </c>
      <c r="BY16">
        <v>14000000000</v>
      </c>
      <c r="BZ16">
        <v>520150809.88693351</v>
      </c>
      <c r="CA16" t="s">
        <v>247</v>
      </c>
      <c r="CB16" t="s">
        <v>247</v>
      </c>
      <c r="CC16" t="s">
        <v>247</v>
      </c>
      <c r="CD16" t="s">
        <v>247</v>
      </c>
      <c r="CE16" t="s">
        <v>247</v>
      </c>
      <c r="CF16" t="s">
        <v>247</v>
      </c>
      <c r="CG16">
        <v>1</v>
      </c>
      <c r="CH16" t="s">
        <v>247</v>
      </c>
      <c r="CI16" t="s">
        <v>247</v>
      </c>
      <c r="CJ16" t="s">
        <v>247</v>
      </c>
      <c r="CK16" t="s">
        <v>247</v>
      </c>
      <c r="CL16" t="s">
        <v>247</v>
      </c>
      <c r="CM16">
        <v>1</v>
      </c>
      <c r="CN16" t="s">
        <v>247</v>
      </c>
      <c r="CO16" t="s">
        <v>247</v>
      </c>
      <c r="CP16" t="s">
        <v>247</v>
      </c>
      <c r="CQ16" t="s">
        <v>247</v>
      </c>
      <c r="CR16">
        <v>1</v>
      </c>
      <c r="CS16">
        <v>2</v>
      </c>
      <c r="CT16">
        <v>14000000000</v>
      </c>
      <c r="CU16">
        <v>520150809.88693351</v>
      </c>
      <c r="CV16">
        <v>1</v>
      </c>
    </row>
    <row r="17" spans="1:100">
      <c r="A17">
        <v>50</v>
      </c>
      <c r="B17" t="s">
        <v>250</v>
      </c>
      <c r="C17" t="s">
        <v>251</v>
      </c>
      <c r="D17">
        <v>3</v>
      </c>
      <c r="E17">
        <v>8</v>
      </c>
      <c r="F17">
        <v>2015</v>
      </c>
      <c r="G17" t="s">
        <v>270</v>
      </c>
      <c r="H17">
        <v>2008</v>
      </c>
      <c r="I17" t="s">
        <v>247</v>
      </c>
      <c r="J17">
        <v>0</v>
      </c>
      <c r="K17" t="s">
        <v>247</v>
      </c>
      <c r="L17">
        <v>2</v>
      </c>
      <c r="M17">
        <v>6</v>
      </c>
      <c r="N17" t="s">
        <v>253</v>
      </c>
      <c r="O17">
        <v>0</v>
      </c>
      <c r="P17">
        <v>5</v>
      </c>
      <c r="Q17">
        <v>0</v>
      </c>
      <c r="R17" t="s">
        <v>247</v>
      </c>
      <c r="S17">
        <v>0</v>
      </c>
      <c r="T17">
        <v>0</v>
      </c>
      <c r="U17">
        <v>1</v>
      </c>
      <c r="V17">
        <v>1</v>
      </c>
      <c r="W17">
        <v>1</v>
      </c>
      <c r="X17">
        <v>1</v>
      </c>
      <c r="Y17">
        <v>0</v>
      </c>
      <c r="Z17">
        <v>0</v>
      </c>
      <c r="AA17">
        <f t="shared" si="2"/>
        <v>3150000</v>
      </c>
      <c r="AB17">
        <v>700000</v>
      </c>
      <c r="AC17" t="s">
        <v>254</v>
      </c>
      <c r="AD17">
        <v>4</v>
      </c>
      <c r="AE17">
        <v>0</v>
      </c>
      <c r="AF17" t="s">
        <v>247</v>
      </c>
      <c r="AG17">
        <v>2</v>
      </c>
      <c r="AH17" t="s">
        <v>247</v>
      </c>
      <c r="AI17" t="s">
        <v>247</v>
      </c>
      <c r="AJ17" t="s">
        <v>247</v>
      </c>
      <c r="AK17" t="s">
        <v>247</v>
      </c>
      <c r="AL17" t="s">
        <v>247</v>
      </c>
      <c r="AM17" t="s">
        <v>247</v>
      </c>
      <c r="AN17" t="s">
        <v>247</v>
      </c>
      <c r="AO17" t="s">
        <v>247</v>
      </c>
      <c r="AP17">
        <f>175*21</f>
        <v>3675</v>
      </c>
      <c r="AQ17">
        <v>130.35328773584379</v>
      </c>
      <c r="AR17" t="s">
        <v>247</v>
      </c>
      <c r="AS17">
        <v>1</v>
      </c>
      <c r="AT17">
        <v>1</v>
      </c>
      <c r="AU17">
        <v>1</v>
      </c>
      <c r="AV17">
        <f t="shared" si="1"/>
        <v>0.27397260273972601</v>
      </c>
      <c r="AW17" t="s">
        <v>247</v>
      </c>
      <c r="AX17">
        <v>0</v>
      </c>
      <c r="AY17">
        <v>0</v>
      </c>
      <c r="AZ17">
        <v>0</v>
      </c>
      <c r="BA17">
        <v>0</v>
      </c>
      <c r="BB17">
        <v>0</v>
      </c>
      <c r="BC17">
        <v>0</v>
      </c>
      <c r="BD17">
        <v>1</v>
      </c>
      <c r="BE17">
        <v>0</v>
      </c>
      <c r="BF17">
        <v>0</v>
      </c>
      <c r="BG17" t="s">
        <v>247</v>
      </c>
      <c r="BH17" t="s">
        <v>255</v>
      </c>
      <c r="BI17">
        <v>1</v>
      </c>
      <c r="BJ17">
        <v>0</v>
      </c>
      <c r="BK17">
        <v>3</v>
      </c>
      <c r="BL17">
        <v>0</v>
      </c>
      <c r="BM17">
        <v>4</v>
      </c>
      <c r="BN17">
        <v>0</v>
      </c>
      <c r="BO17" t="s">
        <v>247</v>
      </c>
      <c r="BP17">
        <v>1</v>
      </c>
      <c r="BQ17">
        <v>0</v>
      </c>
      <c r="BR17">
        <v>1</v>
      </c>
      <c r="BS17">
        <v>1</v>
      </c>
      <c r="BT17">
        <v>1</v>
      </c>
      <c r="BU17">
        <v>1</v>
      </c>
      <c r="BV17">
        <v>1</v>
      </c>
      <c r="BW17">
        <v>1</v>
      </c>
      <c r="BX17">
        <v>0</v>
      </c>
      <c r="BY17">
        <v>15000000000</v>
      </c>
      <c r="BZ17">
        <v>532054235.65650523</v>
      </c>
      <c r="CA17" t="s">
        <v>247</v>
      </c>
      <c r="CB17" t="s">
        <v>247</v>
      </c>
      <c r="CC17" t="s">
        <v>247</v>
      </c>
      <c r="CD17" t="s">
        <v>247</v>
      </c>
      <c r="CE17" t="s">
        <v>247</v>
      </c>
      <c r="CF17" t="s">
        <v>247</v>
      </c>
      <c r="CG17">
        <v>0</v>
      </c>
      <c r="CH17" t="s">
        <v>247</v>
      </c>
      <c r="CI17" t="s">
        <v>247</v>
      </c>
      <c r="CJ17" t="s">
        <v>247</v>
      </c>
      <c r="CK17" t="s">
        <v>247</v>
      </c>
      <c r="CL17" t="s">
        <v>247</v>
      </c>
      <c r="CM17">
        <v>1</v>
      </c>
      <c r="CN17" t="s">
        <v>247</v>
      </c>
      <c r="CO17" t="s">
        <v>247</v>
      </c>
      <c r="CP17" t="s">
        <v>247</v>
      </c>
      <c r="CQ17" t="s">
        <v>247</v>
      </c>
      <c r="CR17">
        <v>1</v>
      </c>
      <c r="CS17">
        <v>2</v>
      </c>
      <c r="CT17">
        <v>15000000000</v>
      </c>
      <c r="CU17">
        <v>532054235.65650523</v>
      </c>
      <c r="CV17">
        <v>1</v>
      </c>
    </row>
    <row r="18" spans="1:100">
      <c r="A18">
        <v>50</v>
      </c>
      <c r="B18" t="s">
        <v>250</v>
      </c>
      <c r="C18" t="s">
        <v>251</v>
      </c>
      <c r="D18">
        <v>3</v>
      </c>
      <c r="E18">
        <v>8</v>
      </c>
      <c r="F18">
        <v>2000</v>
      </c>
      <c r="G18" t="s">
        <v>256</v>
      </c>
      <c r="H18">
        <v>1998</v>
      </c>
      <c r="I18" t="s">
        <v>247</v>
      </c>
      <c r="J18">
        <v>0</v>
      </c>
      <c r="K18" t="s">
        <v>247</v>
      </c>
      <c r="L18">
        <v>1</v>
      </c>
      <c r="M18">
        <v>2</v>
      </c>
      <c r="N18" t="s">
        <v>257</v>
      </c>
      <c r="O18">
        <v>0</v>
      </c>
      <c r="P18">
        <v>5</v>
      </c>
      <c r="Q18">
        <v>0</v>
      </c>
      <c r="R18" t="s">
        <v>247</v>
      </c>
      <c r="S18">
        <v>0</v>
      </c>
      <c r="T18">
        <v>0</v>
      </c>
      <c r="U18">
        <v>0</v>
      </c>
      <c r="V18">
        <v>0</v>
      </c>
      <c r="W18">
        <v>1</v>
      </c>
      <c r="X18">
        <v>1</v>
      </c>
      <c r="Y18">
        <v>0</v>
      </c>
      <c r="Z18">
        <v>0</v>
      </c>
      <c r="AB18" t="s">
        <v>247</v>
      </c>
      <c r="AC18" t="s">
        <v>258</v>
      </c>
      <c r="AD18">
        <v>6</v>
      </c>
      <c r="AE18">
        <v>0</v>
      </c>
      <c r="AF18" t="s">
        <v>247</v>
      </c>
      <c r="AG18">
        <v>6</v>
      </c>
      <c r="AH18" t="s">
        <v>247</v>
      </c>
      <c r="AI18" t="s">
        <v>247</v>
      </c>
      <c r="AJ18" t="s">
        <v>247</v>
      </c>
      <c r="AK18" t="s">
        <v>247</v>
      </c>
      <c r="AL18" t="s">
        <v>247</v>
      </c>
      <c r="AM18" t="s">
        <v>247</v>
      </c>
      <c r="AN18" t="s">
        <v>247</v>
      </c>
      <c r="AO18" t="s">
        <v>247</v>
      </c>
      <c r="AP18">
        <v>100</v>
      </c>
      <c r="AQ18">
        <v>6.3778766575020605</v>
      </c>
      <c r="AR18" t="s">
        <v>247</v>
      </c>
      <c r="AS18">
        <v>5</v>
      </c>
      <c r="AT18">
        <v>1</v>
      </c>
      <c r="AU18">
        <v>0</v>
      </c>
      <c r="AV18">
        <v>97</v>
      </c>
      <c r="AW18" t="s">
        <v>247</v>
      </c>
      <c r="AX18">
        <v>0</v>
      </c>
      <c r="AY18">
        <v>0</v>
      </c>
      <c r="AZ18">
        <v>0</v>
      </c>
      <c r="BA18">
        <v>0</v>
      </c>
      <c r="BB18">
        <v>0</v>
      </c>
      <c r="BC18">
        <v>0</v>
      </c>
      <c r="BD18">
        <v>0</v>
      </c>
      <c r="BE18">
        <v>0</v>
      </c>
      <c r="BF18">
        <v>0</v>
      </c>
      <c r="BG18" t="s">
        <v>247</v>
      </c>
      <c r="BH18" t="s">
        <v>259</v>
      </c>
      <c r="BI18">
        <v>1</v>
      </c>
      <c r="BJ18">
        <v>3</v>
      </c>
      <c r="BK18">
        <v>4</v>
      </c>
      <c r="BL18">
        <v>0</v>
      </c>
      <c r="BM18">
        <v>12</v>
      </c>
      <c r="BN18">
        <v>0</v>
      </c>
      <c r="BO18" t="s">
        <v>247</v>
      </c>
      <c r="BP18">
        <v>0</v>
      </c>
      <c r="BQ18">
        <v>0</v>
      </c>
      <c r="BR18">
        <v>1</v>
      </c>
      <c r="BS18">
        <v>1</v>
      </c>
      <c r="BT18">
        <v>0</v>
      </c>
      <c r="BU18">
        <v>1</v>
      </c>
      <c r="BV18">
        <v>1</v>
      </c>
      <c r="BW18">
        <v>1</v>
      </c>
      <c r="BX18">
        <v>0</v>
      </c>
      <c r="BY18">
        <v>250000000</v>
      </c>
      <c r="BZ18">
        <v>15944691.643755151</v>
      </c>
      <c r="CA18" t="s">
        <v>247</v>
      </c>
      <c r="CB18" t="s">
        <v>247</v>
      </c>
      <c r="CC18" t="s">
        <v>247</v>
      </c>
      <c r="CD18" t="s">
        <v>247</v>
      </c>
      <c r="CE18" t="s">
        <v>247</v>
      </c>
      <c r="CF18" t="s">
        <v>247</v>
      </c>
      <c r="CG18">
        <v>0</v>
      </c>
      <c r="CH18" t="s">
        <v>247</v>
      </c>
      <c r="CI18" t="s">
        <v>247</v>
      </c>
      <c r="CJ18" t="s">
        <v>247</v>
      </c>
      <c r="CK18" t="s">
        <v>247</v>
      </c>
      <c r="CL18" t="s">
        <v>247</v>
      </c>
      <c r="CM18">
        <v>1</v>
      </c>
      <c r="CN18" t="s">
        <v>247</v>
      </c>
      <c r="CO18" t="s">
        <v>247</v>
      </c>
      <c r="CP18" t="s">
        <v>247</v>
      </c>
      <c r="CQ18" t="s">
        <v>247</v>
      </c>
      <c r="CR18">
        <v>1</v>
      </c>
      <c r="CS18">
        <v>1</v>
      </c>
      <c r="CT18">
        <v>250000000</v>
      </c>
      <c r="CU18">
        <v>15944691.643755151</v>
      </c>
      <c r="CV18">
        <v>1</v>
      </c>
    </row>
    <row r="19" spans="1:100">
      <c r="A19">
        <v>50</v>
      </c>
      <c r="B19" t="s">
        <v>250</v>
      </c>
      <c r="C19" t="s">
        <v>251</v>
      </c>
      <c r="D19">
        <v>3</v>
      </c>
      <c r="E19">
        <v>8</v>
      </c>
      <c r="F19">
        <v>2001</v>
      </c>
      <c r="G19" t="s">
        <v>256</v>
      </c>
      <c r="H19">
        <v>1998</v>
      </c>
      <c r="I19" t="s">
        <v>247</v>
      </c>
      <c r="J19">
        <v>0</v>
      </c>
      <c r="K19" t="s">
        <v>247</v>
      </c>
      <c r="L19">
        <v>1</v>
      </c>
      <c r="M19">
        <v>2</v>
      </c>
      <c r="N19" t="s">
        <v>257</v>
      </c>
      <c r="O19">
        <v>0</v>
      </c>
      <c r="P19">
        <v>5</v>
      </c>
      <c r="Q19">
        <v>0</v>
      </c>
      <c r="R19" t="s">
        <v>247</v>
      </c>
      <c r="S19">
        <v>0</v>
      </c>
      <c r="T19">
        <v>0</v>
      </c>
      <c r="U19">
        <v>0</v>
      </c>
      <c r="V19">
        <v>0</v>
      </c>
      <c r="W19">
        <v>1</v>
      </c>
      <c r="X19">
        <v>1</v>
      </c>
      <c r="Y19">
        <v>0</v>
      </c>
      <c r="Z19">
        <v>0</v>
      </c>
      <c r="AB19" t="s">
        <v>247</v>
      </c>
      <c r="AC19" t="s">
        <v>258</v>
      </c>
      <c r="AD19">
        <v>6</v>
      </c>
      <c r="AE19">
        <v>0</v>
      </c>
      <c r="AF19" t="s">
        <v>247</v>
      </c>
      <c r="AG19">
        <v>6</v>
      </c>
      <c r="AH19" t="s">
        <v>247</v>
      </c>
      <c r="AI19" t="s">
        <v>247</v>
      </c>
      <c r="AJ19" t="s">
        <v>247</v>
      </c>
      <c r="AK19" t="s">
        <v>247</v>
      </c>
      <c r="AL19" t="s">
        <v>247</v>
      </c>
      <c r="AM19" t="s">
        <v>247</v>
      </c>
      <c r="AN19" t="s">
        <v>247</v>
      </c>
      <c r="AO19" t="s">
        <v>247</v>
      </c>
      <c r="AP19">
        <v>100</v>
      </c>
      <c r="AQ19">
        <v>6.3172078804017451</v>
      </c>
      <c r="AR19" t="s">
        <v>247</v>
      </c>
      <c r="AS19">
        <v>5</v>
      </c>
      <c r="AT19">
        <v>1</v>
      </c>
      <c r="AU19">
        <v>0</v>
      </c>
      <c r="AV19">
        <v>97</v>
      </c>
      <c r="AW19" t="s">
        <v>247</v>
      </c>
      <c r="AX19">
        <v>0</v>
      </c>
      <c r="AY19">
        <v>0</v>
      </c>
      <c r="AZ19">
        <v>0</v>
      </c>
      <c r="BA19">
        <v>0</v>
      </c>
      <c r="BB19">
        <v>0</v>
      </c>
      <c r="BC19">
        <v>0</v>
      </c>
      <c r="BD19">
        <v>0</v>
      </c>
      <c r="BE19">
        <v>0</v>
      </c>
      <c r="BF19">
        <v>0</v>
      </c>
      <c r="BG19" t="s">
        <v>247</v>
      </c>
      <c r="BH19" t="s">
        <v>259</v>
      </c>
      <c r="BI19">
        <v>1</v>
      </c>
      <c r="BJ19">
        <v>3</v>
      </c>
      <c r="BK19">
        <v>4</v>
      </c>
      <c r="BL19">
        <v>0</v>
      </c>
      <c r="BM19">
        <v>12</v>
      </c>
      <c r="BN19">
        <v>0</v>
      </c>
      <c r="BO19" t="s">
        <v>247</v>
      </c>
      <c r="BP19">
        <v>0</v>
      </c>
      <c r="BQ19">
        <v>0</v>
      </c>
      <c r="BR19">
        <v>1</v>
      </c>
      <c r="BS19">
        <v>1</v>
      </c>
      <c r="BT19">
        <v>0</v>
      </c>
      <c r="BU19">
        <v>1</v>
      </c>
      <c r="BV19">
        <v>1</v>
      </c>
      <c r="BW19">
        <v>1</v>
      </c>
      <c r="BX19">
        <v>0</v>
      </c>
      <c r="BY19">
        <v>254000000</v>
      </c>
      <c r="BZ19">
        <v>16045708.016220432</v>
      </c>
      <c r="CA19" t="s">
        <v>247</v>
      </c>
      <c r="CB19" t="s">
        <v>247</v>
      </c>
      <c r="CC19" t="s">
        <v>247</v>
      </c>
      <c r="CD19" t="s">
        <v>247</v>
      </c>
      <c r="CE19" t="s">
        <v>247</v>
      </c>
      <c r="CF19" t="s">
        <v>247</v>
      </c>
      <c r="CG19">
        <v>0</v>
      </c>
      <c r="CH19" t="s">
        <v>247</v>
      </c>
      <c r="CI19" t="s">
        <v>247</v>
      </c>
      <c r="CJ19" t="s">
        <v>247</v>
      </c>
      <c r="CK19" t="s">
        <v>247</v>
      </c>
      <c r="CL19" t="s">
        <v>247</v>
      </c>
      <c r="CM19">
        <v>1</v>
      </c>
      <c r="CN19" t="s">
        <v>247</v>
      </c>
      <c r="CO19" t="s">
        <v>247</v>
      </c>
      <c r="CP19" t="s">
        <v>247</v>
      </c>
      <c r="CQ19" t="s">
        <v>247</v>
      </c>
      <c r="CR19">
        <v>1</v>
      </c>
      <c r="CS19">
        <v>1</v>
      </c>
      <c r="CT19">
        <v>254000000</v>
      </c>
      <c r="CU19">
        <v>16045708.016220432</v>
      </c>
      <c r="CV19">
        <v>1</v>
      </c>
    </row>
    <row r="20" spans="1:100">
      <c r="A20">
        <v>50</v>
      </c>
      <c r="B20" t="s">
        <v>250</v>
      </c>
      <c r="C20" t="s">
        <v>251</v>
      </c>
      <c r="D20">
        <v>3</v>
      </c>
      <c r="E20">
        <v>8</v>
      </c>
      <c r="F20">
        <v>2002</v>
      </c>
      <c r="G20" t="s">
        <v>256</v>
      </c>
      <c r="H20">
        <v>1998</v>
      </c>
      <c r="I20" t="s">
        <v>247</v>
      </c>
      <c r="J20">
        <v>0</v>
      </c>
      <c r="K20" t="s">
        <v>247</v>
      </c>
      <c r="L20">
        <v>1</v>
      </c>
      <c r="M20">
        <v>2</v>
      </c>
      <c r="N20" t="s">
        <v>257</v>
      </c>
      <c r="O20">
        <v>0</v>
      </c>
      <c r="P20">
        <v>5</v>
      </c>
      <c r="Q20">
        <v>0</v>
      </c>
      <c r="R20" t="s">
        <v>247</v>
      </c>
      <c r="S20">
        <v>0</v>
      </c>
      <c r="T20">
        <v>0</v>
      </c>
      <c r="U20">
        <v>0</v>
      </c>
      <c r="V20">
        <v>0</v>
      </c>
      <c r="W20">
        <v>1</v>
      </c>
      <c r="X20">
        <v>1</v>
      </c>
      <c r="Y20">
        <v>0</v>
      </c>
      <c r="Z20">
        <v>0</v>
      </c>
      <c r="AA20">
        <f t="shared" ref="AA20:AA22" si="3">AB20*4.5</f>
        <v>934335</v>
      </c>
      <c r="AB20">
        <v>207630</v>
      </c>
      <c r="AC20" t="s">
        <v>258</v>
      </c>
      <c r="AD20">
        <v>6</v>
      </c>
      <c r="AE20">
        <v>0</v>
      </c>
      <c r="AF20" t="s">
        <v>247</v>
      </c>
      <c r="AG20">
        <v>6</v>
      </c>
      <c r="AH20" t="s">
        <v>247</v>
      </c>
      <c r="AI20" t="s">
        <v>247</v>
      </c>
      <c r="AJ20" t="s">
        <v>247</v>
      </c>
      <c r="AK20" t="s">
        <v>247</v>
      </c>
      <c r="AL20" t="s">
        <v>247</v>
      </c>
      <c r="AM20" t="s">
        <v>247</v>
      </c>
      <c r="AN20" t="s">
        <v>247</v>
      </c>
      <c r="AO20" t="s">
        <v>247</v>
      </c>
      <c r="AP20">
        <v>100</v>
      </c>
      <c r="AQ20">
        <v>6.173845279750882</v>
      </c>
      <c r="AR20" t="s">
        <v>247</v>
      </c>
      <c r="AS20">
        <v>5</v>
      </c>
      <c r="AT20">
        <v>1</v>
      </c>
      <c r="AU20">
        <v>0</v>
      </c>
      <c r="AV20">
        <v>97</v>
      </c>
      <c r="AW20" t="s">
        <v>247</v>
      </c>
      <c r="AX20">
        <v>0</v>
      </c>
      <c r="AY20">
        <v>0</v>
      </c>
      <c r="AZ20">
        <v>0</v>
      </c>
      <c r="BA20">
        <v>0</v>
      </c>
      <c r="BB20">
        <v>0</v>
      </c>
      <c r="BC20">
        <v>0</v>
      </c>
      <c r="BD20">
        <v>0</v>
      </c>
      <c r="BE20">
        <v>0</v>
      </c>
      <c r="BF20">
        <v>0</v>
      </c>
      <c r="BG20" t="s">
        <v>247</v>
      </c>
      <c r="BH20" t="s">
        <v>259</v>
      </c>
      <c r="BI20">
        <v>1</v>
      </c>
      <c r="BJ20">
        <v>3</v>
      </c>
      <c r="BK20">
        <v>4</v>
      </c>
      <c r="BL20">
        <v>0</v>
      </c>
      <c r="BM20">
        <v>12</v>
      </c>
      <c r="BN20">
        <v>0</v>
      </c>
      <c r="BO20" t="s">
        <v>247</v>
      </c>
      <c r="BP20">
        <v>0</v>
      </c>
      <c r="BQ20">
        <v>0</v>
      </c>
      <c r="BR20">
        <v>1</v>
      </c>
      <c r="BS20">
        <v>1</v>
      </c>
      <c r="BT20">
        <v>0</v>
      </c>
      <c r="BU20">
        <v>1</v>
      </c>
      <c r="BV20">
        <v>1</v>
      </c>
      <c r="BW20">
        <v>1</v>
      </c>
      <c r="BX20">
        <v>0</v>
      </c>
      <c r="BY20">
        <v>239000000</v>
      </c>
      <c r="BZ20">
        <v>14755490.218604608</v>
      </c>
      <c r="CA20" t="s">
        <v>247</v>
      </c>
      <c r="CB20" t="s">
        <v>247</v>
      </c>
      <c r="CC20" t="s">
        <v>247</v>
      </c>
      <c r="CD20" t="s">
        <v>247</v>
      </c>
      <c r="CE20" t="s">
        <v>247</v>
      </c>
      <c r="CF20" t="s">
        <v>247</v>
      </c>
      <c r="CG20">
        <v>0</v>
      </c>
      <c r="CH20" t="s">
        <v>247</v>
      </c>
      <c r="CI20" t="s">
        <v>247</v>
      </c>
      <c r="CJ20" t="s">
        <v>247</v>
      </c>
      <c r="CK20" t="s">
        <v>247</v>
      </c>
      <c r="CL20" t="s">
        <v>247</v>
      </c>
      <c r="CM20">
        <v>1</v>
      </c>
      <c r="CN20" t="s">
        <v>247</v>
      </c>
      <c r="CO20" t="s">
        <v>247</v>
      </c>
      <c r="CP20" t="s">
        <v>247</v>
      </c>
      <c r="CQ20" t="s">
        <v>247</v>
      </c>
      <c r="CR20">
        <v>1</v>
      </c>
      <c r="CS20">
        <v>1</v>
      </c>
      <c r="CT20">
        <v>239000000</v>
      </c>
      <c r="CU20">
        <v>14755490.218604608</v>
      </c>
      <c r="CV20">
        <v>1</v>
      </c>
    </row>
    <row r="21" spans="1:100">
      <c r="A21">
        <v>50</v>
      </c>
      <c r="B21" t="s">
        <v>250</v>
      </c>
      <c r="C21" t="s">
        <v>251</v>
      </c>
      <c r="D21">
        <v>3</v>
      </c>
      <c r="E21">
        <v>8</v>
      </c>
      <c r="F21">
        <v>2003</v>
      </c>
      <c r="G21" t="s">
        <v>256</v>
      </c>
      <c r="H21">
        <v>1998</v>
      </c>
      <c r="I21" t="s">
        <v>247</v>
      </c>
      <c r="J21">
        <v>0</v>
      </c>
      <c r="K21" t="s">
        <v>247</v>
      </c>
      <c r="L21">
        <v>1</v>
      </c>
      <c r="M21">
        <v>2</v>
      </c>
      <c r="N21" t="s">
        <v>257</v>
      </c>
      <c r="O21">
        <v>0</v>
      </c>
      <c r="P21">
        <v>5</v>
      </c>
      <c r="Q21">
        <v>0</v>
      </c>
      <c r="R21" t="s">
        <v>247</v>
      </c>
      <c r="S21">
        <v>0</v>
      </c>
      <c r="T21">
        <v>0</v>
      </c>
      <c r="U21">
        <v>0</v>
      </c>
      <c r="V21">
        <v>0</v>
      </c>
      <c r="W21">
        <v>1</v>
      </c>
      <c r="X21">
        <v>1</v>
      </c>
      <c r="Y21">
        <v>0</v>
      </c>
      <c r="Z21">
        <v>0</v>
      </c>
      <c r="AA21">
        <f t="shared" si="3"/>
        <v>1215000</v>
      </c>
      <c r="AB21">
        <v>270000</v>
      </c>
      <c r="AC21" t="s">
        <v>258</v>
      </c>
      <c r="AD21">
        <v>6</v>
      </c>
      <c r="AE21">
        <v>0</v>
      </c>
      <c r="AF21" t="s">
        <v>247</v>
      </c>
      <c r="AG21">
        <v>6</v>
      </c>
      <c r="AH21" t="s">
        <v>247</v>
      </c>
      <c r="AI21" t="s">
        <v>247</v>
      </c>
      <c r="AJ21" t="s">
        <v>247</v>
      </c>
      <c r="AK21" t="s">
        <v>247</v>
      </c>
      <c r="AL21" t="s">
        <v>247</v>
      </c>
      <c r="AM21" t="s">
        <v>247</v>
      </c>
      <c r="AN21" t="s">
        <v>247</v>
      </c>
      <c r="AO21" t="s">
        <v>247</v>
      </c>
      <c r="AP21">
        <v>125</v>
      </c>
      <c r="AQ21">
        <v>7.4385798688708045</v>
      </c>
      <c r="AR21" t="s">
        <v>247</v>
      </c>
      <c r="AS21">
        <v>5</v>
      </c>
      <c r="AT21">
        <v>1</v>
      </c>
      <c r="AU21">
        <v>0</v>
      </c>
      <c r="AV21">
        <v>97</v>
      </c>
      <c r="AW21" t="s">
        <v>247</v>
      </c>
      <c r="AX21">
        <v>0</v>
      </c>
      <c r="AY21">
        <v>0</v>
      </c>
      <c r="AZ21">
        <v>0</v>
      </c>
      <c r="BA21">
        <v>0</v>
      </c>
      <c r="BB21">
        <v>0</v>
      </c>
      <c r="BC21">
        <v>0</v>
      </c>
      <c r="BD21">
        <v>0</v>
      </c>
      <c r="BE21">
        <v>0</v>
      </c>
      <c r="BF21">
        <v>0</v>
      </c>
      <c r="BG21" t="s">
        <v>247</v>
      </c>
      <c r="BH21" t="s">
        <v>259</v>
      </c>
      <c r="BI21">
        <v>1</v>
      </c>
      <c r="BJ21">
        <v>3</v>
      </c>
      <c r="BK21">
        <v>4</v>
      </c>
      <c r="BL21">
        <v>0</v>
      </c>
      <c r="BM21">
        <v>12</v>
      </c>
      <c r="BN21">
        <v>0</v>
      </c>
      <c r="BO21" t="s">
        <v>247</v>
      </c>
      <c r="BP21">
        <v>0</v>
      </c>
      <c r="BQ21">
        <v>0</v>
      </c>
      <c r="BR21">
        <v>1</v>
      </c>
      <c r="BS21">
        <v>1</v>
      </c>
      <c r="BT21">
        <v>0</v>
      </c>
      <c r="BU21">
        <v>1</v>
      </c>
      <c r="BV21">
        <v>1</v>
      </c>
      <c r="BW21">
        <v>0</v>
      </c>
      <c r="BX21">
        <v>0</v>
      </c>
      <c r="BY21">
        <v>370000000</v>
      </c>
      <c r="BZ21">
        <v>22018196.411857583</v>
      </c>
      <c r="CA21" t="s">
        <v>247</v>
      </c>
      <c r="CB21" t="s">
        <v>247</v>
      </c>
      <c r="CC21">
        <v>397730000</v>
      </c>
      <c r="CD21">
        <v>23668370.969967879</v>
      </c>
      <c r="CE21" t="s">
        <v>247</v>
      </c>
      <c r="CF21" t="s">
        <v>247</v>
      </c>
      <c r="CG21">
        <v>0</v>
      </c>
      <c r="CH21" t="s">
        <v>247</v>
      </c>
      <c r="CI21" t="s">
        <v>247</v>
      </c>
      <c r="CJ21" t="s">
        <v>247</v>
      </c>
      <c r="CK21" t="s">
        <v>247</v>
      </c>
      <c r="CL21" t="s">
        <v>247</v>
      </c>
      <c r="CM21">
        <v>1</v>
      </c>
      <c r="CN21" t="s">
        <v>247</v>
      </c>
      <c r="CO21" t="s">
        <v>247</v>
      </c>
      <c r="CP21" t="s">
        <v>247</v>
      </c>
      <c r="CQ21" t="s">
        <v>247</v>
      </c>
      <c r="CR21">
        <v>1</v>
      </c>
      <c r="CS21">
        <v>1</v>
      </c>
      <c r="CT21">
        <v>370000000</v>
      </c>
      <c r="CU21">
        <v>22018196.411857583</v>
      </c>
      <c r="CV21">
        <v>1</v>
      </c>
    </row>
    <row r="22" spans="1:100">
      <c r="A22">
        <v>50</v>
      </c>
      <c r="B22" t="s">
        <v>250</v>
      </c>
      <c r="C22" t="s">
        <v>251</v>
      </c>
      <c r="D22">
        <v>3</v>
      </c>
      <c r="E22">
        <v>8</v>
      </c>
      <c r="F22">
        <v>2004</v>
      </c>
      <c r="G22" t="s">
        <v>256</v>
      </c>
      <c r="H22">
        <v>1998</v>
      </c>
      <c r="I22" t="s">
        <v>247</v>
      </c>
      <c r="J22">
        <v>0</v>
      </c>
      <c r="K22" t="s">
        <v>247</v>
      </c>
      <c r="L22">
        <v>1</v>
      </c>
      <c r="M22">
        <v>2</v>
      </c>
      <c r="N22" t="s">
        <v>257</v>
      </c>
      <c r="O22">
        <v>0</v>
      </c>
      <c r="P22">
        <v>5</v>
      </c>
      <c r="Q22">
        <v>0</v>
      </c>
      <c r="R22" t="s">
        <v>247</v>
      </c>
      <c r="S22">
        <v>0</v>
      </c>
      <c r="T22">
        <v>0</v>
      </c>
      <c r="U22">
        <v>0</v>
      </c>
      <c r="V22">
        <v>0</v>
      </c>
      <c r="W22">
        <v>1</v>
      </c>
      <c r="X22">
        <v>1</v>
      </c>
      <c r="Y22">
        <v>0</v>
      </c>
      <c r="Z22">
        <v>0</v>
      </c>
      <c r="AA22">
        <f t="shared" si="3"/>
        <v>2700000</v>
      </c>
      <c r="AB22">
        <v>600000</v>
      </c>
      <c r="AC22" t="s">
        <v>258</v>
      </c>
      <c r="AD22">
        <v>6</v>
      </c>
      <c r="AE22">
        <v>0</v>
      </c>
      <c r="AF22" t="s">
        <v>247</v>
      </c>
      <c r="AG22">
        <v>6</v>
      </c>
      <c r="AH22" t="s">
        <v>247</v>
      </c>
      <c r="AI22" t="s">
        <v>247</v>
      </c>
      <c r="AJ22" t="s">
        <v>247</v>
      </c>
      <c r="AK22" t="s">
        <v>247</v>
      </c>
      <c r="AL22" t="s">
        <v>247</v>
      </c>
      <c r="AM22" t="s">
        <v>247</v>
      </c>
      <c r="AN22" t="s">
        <v>247</v>
      </c>
      <c r="AO22" t="s">
        <v>247</v>
      </c>
      <c r="AP22">
        <v>150</v>
      </c>
      <c r="AQ22">
        <v>8.7715729667716165</v>
      </c>
      <c r="AR22" t="s">
        <v>247</v>
      </c>
      <c r="AS22">
        <v>5</v>
      </c>
      <c r="AT22">
        <v>1</v>
      </c>
      <c r="AU22">
        <v>0</v>
      </c>
      <c r="AV22">
        <v>97</v>
      </c>
      <c r="AW22" t="s">
        <v>247</v>
      </c>
      <c r="AX22">
        <v>0</v>
      </c>
      <c r="AY22">
        <v>0</v>
      </c>
      <c r="AZ22">
        <v>0</v>
      </c>
      <c r="BA22">
        <v>0</v>
      </c>
      <c r="BB22">
        <v>0</v>
      </c>
      <c r="BC22">
        <v>0</v>
      </c>
      <c r="BD22">
        <v>0</v>
      </c>
      <c r="BE22">
        <v>0</v>
      </c>
      <c r="BF22">
        <v>0</v>
      </c>
      <c r="BG22" t="s">
        <v>247</v>
      </c>
      <c r="BH22" t="s">
        <v>260</v>
      </c>
      <c r="BI22">
        <v>1</v>
      </c>
      <c r="BJ22">
        <v>3</v>
      </c>
      <c r="BK22">
        <v>4</v>
      </c>
      <c r="BL22">
        <v>0</v>
      </c>
      <c r="BM22">
        <v>12</v>
      </c>
      <c r="BN22">
        <v>0</v>
      </c>
      <c r="BO22" t="s">
        <v>247</v>
      </c>
      <c r="BP22">
        <v>0</v>
      </c>
      <c r="BQ22">
        <v>0</v>
      </c>
      <c r="BR22">
        <v>1</v>
      </c>
      <c r="BS22">
        <v>1</v>
      </c>
      <c r="BT22">
        <v>0</v>
      </c>
      <c r="BU22">
        <v>1</v>
      </c>
      <c r="BV22">
        <v>1</v>
      </c>
      <c r="BW22">
        <v>0</v>
      </c>
      <c r="BX22">
        <v>0</v>
      </c>
      <c r="BY22">
        <v>777000000</v>
      </c>
      <c r="BZ22">
        <v>45436747.967876971</v>
      </c>
      <c r="CA22" t="s">
        <v>247</v>
      </c>
      <c r="CB22" t="s">
        <v>247</v>
      </c>
      <c r="CC22">
        <v>1188000000</v>
      </c>
      <c r="CD22">
        <v>69470857.8968312</v>
      </c>
      <c r="CE22" t="s">
        <v>247</v>
      </c>
      <c r="CF22" t="s">
        <v>247</v>
      </c>
      <c r="CG22">
        <v>0</v>
      </c>
      <c r="CH22" t="s">
        <v>247</v>
      </c>
      <c r="CI22" t="s">
        <v>247</v>
      </c>
      <c r="CJ22" t="s">
        <v>247</v>
      </c>
      <c r="CK22" t="s">
        <v>247</v>
      </c>
      <c r="CL22" t="s">
        <v>247</v>
      </c>
      <c r="CM22">
        <v>1</v>
      </c>
      <c r="CN22" t="s">
        <v>247</v>
      </c>
      <c r="CO22" t="s">
        <v>247</v>
      </c>
      <c r="CP22" t="s">
        <v>247</v>
      </c>
      <c r="CQ22" t="s">
        <v>247</v>
      </c>
      <c r="CR22">
        <v>1</v>
      </c>
      <c r="CS22">
        <v>1</v>
      </c>
      <c r="CT22">
        <v>777000000</v>
      </c>
      <c r="CU22">
        <v>45436747.967876971</v>
      </c>
      <c r="CV22">
        <v>1</v>
      </c>
    </row>
    <row r="23" spans="1:100">
      <c r="A23">
        <v>50</v>
      </c>
      <c r="B23" t="s">
        <v>250</v>
      </c>
      <c r="C23" t="s">
        <v>251</v>
      </c>
      <c r="D23">
        <v>3</v>
      </c>
      <c r="E23">
        <v>8</v>
      </c>
      <c r="F23">
        <v>2005</v>
      </c>
      <c r="G23" t="s">
        <v>256</v>
      </c>
      <c r="H23">
        <v>1998</v>
      </c>
      <c r="I23" t="s">
        <v>247</v>
      </c>
      <c r="J23">
        <v>0</v>
      </c>
      <c r="K23" t="s">
        <v>247</v>
      </c>
      <c r="L23">
        <v>1</v>
      </c>
      <c r="M23">
        <v>2</v>
      </c>
      <c r="N23" t="s">
        <v>257</v>
      </c>
      <c r="O23">
        <v>0</v>
      </c>
      <c r="P23">
        <v>5</v>
      </c>
      <c r="Q23">
        <v>0</v>
      </c>
      <c r="R23" t="s">
        <v>247</v>
      </c>
      <c r="S23">
        <v>0</v>
      </c>
      <c r="T23">
        <v>0</v>
      </c>
      <c r="U23">
        <v>0</v>
      </c>
      <c r="V23">
        <v>0</v>
      </c>
      <c r="W23">
        <v>1</v>
      </c>
      <c r="X23">
        <v>1</v>
      </c>
      <c r="Y23">
        <v>0</v>
      </c>
      <c r="Z23">
        <v>0</v>
      </c>
      <c r="AA23" t="s">
        <v>247</v>
      </c>
      <c r="AB23" t="s">
        <v>247</v>
      </c>
      <c r="AC23" t="s">
        <v>258</v>
      </c>
      <c r="AD23">
        <v>6</v>
      </c>
      <c r="AE23">
        <v>0</v>
      </c>
      <c r="AF23" t="s">
        <v>247</v>
      </c>
      <c r="AG23">
        <v>6</v>
      </c>
      <c r="AH23" t="s">
        <v>247</v>
      </c>
      <c r="AI23" t="s">
        <v>247</v>
      </c>
      <c r="AJ23" t="s">
        <v>247</v>
      </c>
      <c r="AK23" t="s">
        <v>247</v>
      </c>
      <c r="AL23" t="s">
        <v>247</v>
      </c>
      <c r="AM23" t="s">
        <v>247</v>
      </c>
      <c r="AN23" t="s">
        <v>247</v>
      </c>
      <c r="AO23" t="s">
        <v>247</v>
      </c>
      <c r="AP23">
        <v>165</v>
      </c>
      <c r="AQ23">
        <v>9.522457261087899</v>
      </c>
      <c r="AR23" t="s">
        <v>247</v>
      </c>
      <c r="AS23">
        <v>5</v>
      </c>
      <c r="AT23">
        <v>1</v>
      </c>
      <c r="AU23">
        <v>0</v>
      </c>
      <c r="AV23">
        <v>97</v>
      </c>
      <c r="AW23" t="s">
        <v>247</v>
      </c>
      <c r="AX23">
        <v>0</v>
      </c>
      <c r="AY23">
        <v>0</v>
      </c>
      <c r="AZ23">
        <v>0</v>
      </c>
      <c r="BA23">
        <v>0</v>
      </c>
      <c r="BB23">
        <v>0</v>
      </c>
      <c r="BC23">
        <v>0</v>
      </c>
      <c r="BD23">
        <v>0</v>
      </c>
      <c r="BE23">
        <v>0</v>
      </c>
      <c r="BF23">
        <v>0</v>
      </c>
      <c r="BG23" t="s">
        <v>247</v>
      </c>
      <c r="BH23" t="s">
        <v>260</v>
      </c>
      <c r="BI23">
        <v>1</v>
      </c>
      <c r="BJ23">
        <v>3</v>
      </c>
      <c r="BK23">
        <v>4</v>
      </c>
      <c r="BL23">
        <v>0</v>
      </c>
      <c r="BM23">
        <v>12</v>
      </c>
      <c r="BN23">
        <v>0</v>
      </c>
      <c r="BO23" t="s">
        <v>247</v>
      </c>
      <c r="BP23">
        <v>0</v>
      </c>
      <c r="BQ23">
        <v>0</v>
      </c>
      <c r="BR23">
        <v>1</v>
      </c>
      <c r="BS23">
        <v>1</v>
      </c>
      <c r="BT23">
        <v>0</v>
      </c>
      <c r="BU23">
        <v>1</v>
      </c>
      <c r="BV23">
        <v>1</v>
      </c>
      <c r="BW23">
        <v>1</v>
      </c>
      <c r="BX23">
        <v>0</v>
      </c>
      <c r="BY23">
        <v>964000000</v>
      </c>
      <c r="BZ23">
        <v>55634235.149628691</v>
      </c>
      <c r="CA23" t="s">
        <v>247</v>
      </c>
      <c r="CB23" t="s">
        <v>247</v>
      </c>
      <c r="CC23" t="s">
        <v>247</v>
      </c>
      <c r="CD23" t="s">
        <v>247</v>
      </c>
      <c r="CE23" t="s">
        <v>247</v>
      </c>
      <c r="CF23" t="s">
        <v>247</v>
      </c>
      <c r="CG23">
        <v>0</v>
      </c>
      <c r="CH23" t="s">
        <v>247</v>
      </c>
      <c r="CI23" t="s">
        <v>247</v>
      </c>
      <c r="CJ23" t="s">
        <v>247</v>
      </c>
      <c r="CK23" t="s">
        <v>247</v>
      </c>
      <c r="CL23" t="s">
        <v>247</v>
      </c>
      <c r="CM23">
        <v>1</v>
      </c>
      <c r="CN23" t="s">
        <v>247</v>
      </c>
      <c r="CO23" t="s">
        <v>247</v>
      </c>
      <c r="CP23" t="s">
        <v>247</v>
      </c>
      <c r="CQ23" t="s">
        <v>247</v>
      </c>
      <c r="CR23">
        <v>1</v>
      </c>
      <c r="CS23">
        <v>1</v>
      </c>
      <c r="CT23">
        <v>964000000</v>
      </c>
      <c r="CU23">
        <v>55634235.149628691</v>
      </c>
      <c r="CV23">
        <v>1</v>
      </c>
    </row>
    <row r="24" spans="1:100">
      <c r="A24">
        <v>50</v>
      </c>
      <c r="B24" t="s">
        <v>250</v>
      </c>
      <c r="C24" t="s">
        <v>251</v>
      </c>
      <c r="D24">
        <v>3</v>
      </c>
      <c r="E24">
        <v>8</v>
      </c>
      <c r="F24">
        <v>2006</v>
      </c>
      <c r="G24" t="s">
        <v>256</v>
      </c>
      <c r="H24">
        <v>1998</v>
      </c>
      <c r="I24" t="s">
        <v>247</v>
      </c>
      <c r="J24">
        <v>0</v>
      </c>
      <c r="K24" t="s">
        <v>247</v>
      </c>
      <c r="L24">
        <v>1</v>
      </c>
      <c r="M24">
        <v>2</v>
      </c>
      <c r="N24" t="s">
        <v>257</v>
      </c>
      <c r="O24">
        <v>0</v>
      </c>
      <c r="P24">
        <v>5</v>
      </c>
      <c r="Q24">
        <v>0</v>
      </c>
      <c r="R24" t="s">
        <v>247</v>
      </c>
      <c r="S24">
        <v>0</v>
      </c>
      <c r="T24">
        <v>0</v>
      </c>
      <c r="U24">
        <v>0</v>
      </c>
      <c r="V24">
        <v>0</v>
      </c>
      <c r="W24">
        <v>1</v>
      </c>
      <c r="X24">
        <v>1</v>
      </c>
      <c r="Y24">
        <v>0</v>
      </c>
      <c r="Z24">
        <v>0</v>
      </c>
      <c r="AA24" t="s">
        <v>247</v>
      </c>
      <c r="AB24" t="s">
        <v>247</v>
      </c>
      <c r="AC24" t="s">
        <v>258</v>
      </c>
      <c r="AD24">
        <v>6</v>
      </c>
      <c r="AE24">
        <v>0</v>
      </c>
      <c r="AF24" t="s">
        <v>247</v>
      </c>
      <c r="AG24">
        <v>6</v>
      </c>
      <c r="AH24" t="s">
        <v>247</v>
      </c>
      <c r="AI24" t="s">
        <v>247</v>
      </c>
      <c r="AJ24" t="s">
        <v>247</v>
      </c>
      <c r="AK24" t="s">
        <v>247</v>
      </c>
      <c r="AL24" t="s">
        <v>247</v>
      </c>
      <c r="AM24" t="s">
        <v>247</v>
      </c>
      <c r="AN24" t="s">
        <v>247</v>
      </c>
      <c r="AO24" t="s">
        <v>247</v>
      </c>
      <c r="AP24">
        <v>180</v>
      </c>
      <c r="AQ24">
        <v>10.11304659226152</v>
      </c>
      <c r="AR24" t="s">
        <v>247</v>
      </c>
      <c r="AS24">
        <v>5</v>
      </c>
      <c r="AT24">
        <v>1</v>
      </c>
      <c r="AU24">
        <v>0</v>
      </c>
      <c r="AV24">
        <v>97</v>
      </c>
      <c r="AW24" t="s">
        <v>247</v>
      </c>
      <c r="AX24">
        <v>0</v>
      </c>
      <c r="AY24">
        <v>0</v>
      </c>
      <c r="AZ24">
        <v>0</v>
      </c>
      <c r="BA24">
        <v>0</v>
      </c>
      <c r="BB24">
        <v>0</v>
      </c>
      <c r="BC24">
        <v>0</v>
      </c>
      <c r="BD24">
        <v>0</v>
      </c>
      <c r="BE24">
        <v>0</v>
      </c>
      <c r="BF24">
        <v>0</v>
      </c>
      <c r="BG24" t="s">
        <v>247</v>
      </c>
      <c r="BH24" t="s">
        <v>260</v>
      </c>
      <c r="BI24">
        <v>1</v>
      </c>
      <c r="BJ24">
        <v>3</v>
      </c>
      <c r="BK24">
        <v>4</v>
      </c>
      <c r="BL24">
        <v>0</v>
      </c>
      <c r="BM24">
        <v>12</v>
      </c>
      <c r="BN24">
        <v>0</v>
      </c>
      <c r="BO24" t="s">
        <v>247</v>
      </c>
      <c r="BP24">
        <v>0</v>
      </c>
      <c r="BQ24">
        <v>0</v>
      </c>
      <c r="BR24">
        <v>1</v>
      </c>
      <c r="BS24">
        <v>1</v>
      </c>
      <c r="BT24">
        <v>0</v>
      </c>
      <c r="BU24">
        <v>1</v>
      </c>
      <c r="BV24">
        <v>1</v>
      </c>
      <c r="BW24">
        <v>1</v>
      </c>
      <c r="BX24">
        <v>0</v>
      </c>
      <c r="BY24">
        <v>1022000000</v>
      </c>
      <c r="BZ24">
        <v>57419631.207173742</v>
      </c>
      <c r="CA24" t="s">
        <v>247</v>
      </c>
      <c r="CB24" t="s">
        <v>247</v>
      </c>
      <c r="CC24" t="s">
        <v>247</v>
      </c>
      <c r="CD24" t="s">
        <v>247</v>
      </c>
      <c r="CE24" t="s">
        <v>247</v>
      </c>
      <c r="CF24" t="s">
        <v>247</v>
      </c>
      <c r="CG24">
        <v>0</v>
      </c>
      <c r="CH24" t="s">
        <v>247</v>
      </c>
      <c r="CI24" t="s">
        <v>247</v>
      </c>
      <c r="CJ24" t="s">
        <v>247</v>
      </c>
      <c r="CK24" t="s">
        <v>247</v>
      </c>
      <c r="CL24" t="s">
        <v>247</v>
      </c>
      <c r="CM24">
        <v>1</v>
      </c>
      <c r="CN24" t="s">
        <v>247</v>
      </c>
      <c r="CO24" t="s">
        <v>247</v>
      </c>
      <c r="CP24" t="s">
        <v>247</v>
      </c>
      <c r="CQ24" t="s">
        <v>247</v>
      </c>
      <c r="CR24">
        <v>1</v>
      </c>
      <c r="CS24">
        <v>1</v>
      </c>
      <c r="CT24">
        <v>1022000000</v>
      </c>
      <c r="CU24">
        <v>57419631.207173742</v>
      </c>
      <c r="CV24">
        <v>1</v>
      </c>
    </row>
    <row r="25" spans="1:100">
      <c r="A25">
        <v>50</v>
      </c>
      <c r="B25" t="s">
        <v>250</v>
      </c>
      <c r="C25" t="s">
        <v>251</v>
      </c>
      <c r="D25">
        <v>3</v>
      </c>
      <c r="E25">
        <v>8</v>
      </c>
      <c r="F25">
        <v>2007</v>
      </c>
      <c r="G25" t="s">
        <v>256</v>
      </c>
      <c r="H25">
        <v>1998</v>
      </c>
      <c r="I25" t="s">
        <v>247</v>
      </c>
      <c r="J25">
        <v>0</v>
      </c>
      <c r="K25" t="s">
        <v>247</v>
      </c>
      <c r="L25">
        <v>1</v>
      </c>
      <c r="M25">
        <v>2</v>
      </c>
      <c r="N25" t="s">
        <v>257</v>
      </c>
      <c r="O25">
        <v>0</v>
      </c>
      <c r="P25">
        <v>5</v>
      </c>
      <c r="Q25">
        <v>0</v>
      </c>
      <c r="R25" t="s">
        <v>247</v>
      </c>
      <c r="S25">
        <v>0</v>
      </c>
      <c r="T25">
        <v>0</v>
      </c>
      <c r="U25">
        <v>0</v>
      </c>
      <c r="V25">
        <v>0</v>
      </c>
      <c r="W25">
        <v>1</v>
      </c>
      <c r="X25">
        <v>1</v>
      </c>
      <c r="Y25">
        <v>0</v>
      </c>
      <c r="Z25">
        <v>0</v>
      </c>
      <c r="AA25" t="s">
        <v>247</v>
      </c>
      <c r="AB25" t="s">
        <v>247</v>
      </c>
      <c r="AC25" t="s">
        <v>258</v>
      </c>
      <c r="AD25">
        <v>6</v>
      </c>
      <c r="AE25">
        <v>0</v>
      </c>
      <c r="AF25" t="s">
        <v>247</v>
      </c>
      <c r="AG25">
        <v>6</v>
      </c>
      <c r="AH25" t="s">
        <v>247</v>
      </c>
      <c r="AI25" t="s">
        <v>247</v>
      </c>
      <c r="AJ25" t="s">
        <v>247</v>
      </c>
      <c r="AK25" t="s">
        <v>247</v>
      </c>
      <c r="AL25" t="s">
        <v>247</v>
      </c>
      <c r="AM25" t="s">
        <v>247</v>
      </c>
      <c r="AN25" t="s">
        <v>247</v>
      </c>
      <c r="AO25" t="s">
        <v>247</v>
      </c>
      <c r="AP25">
        <v>200</v>
      </c>
      <c r="AQ25">
        <v>10.834632061713311</v>
      </c>
      <c r="AR25" t="s">
        <v>247</v>
      </c>
      <c r="AS25">
        <v>5</v>
      </c>
      <c r="AT25">
        <v>1</v>
      </c>
      <c r="AU25">
        <v>0</v>
      </c>
      <c r="AV25">
        <v>97</v>
      </c>
      <c r="AW25" t="s">
        <v>247</v>
      </c>
      <c r="AX25">
        <v>0</v>
      </c>
      <c r="AY25">
        <v>0</v>
      </c>
      <c r="AZ25">
        <v>0</v>
      </c>
      <c r="BA25">
        <v>0</v>
      </c>
      <c r="BB25">
        <v>0</v>
      </c>
      <c r="BC25">
        <v>0</v>
      </c>
      <c r="BD25">
        <v>0</v>
      </c>
      <c r="BE25">
        <v>0</v>
      </c>
      <c r="BF25">
        <v>0</v>
      </c>
      <c r="BG25" t="s">
        <v>247</v>
      </c>
      <c r="BH25" t="s">
        <v>260</v>
      </c>
      <c r="BI25">
        <v>1</v>
      </c>
      <c r="BJ25">
        <v>3</v>
      </c>
      <c r="BK25">
        <v>4</v>
      </c>
      <c r="BL25">
        <v>0</v>
      </c>
      <c r="BM25">
        <v>12</v>
      </c>
      <c r="BN25">
        <v>0</v>
      </c>
      <c r="BO25" t="s">
        <v>247</v>
      </c>
      <c r="BP25">
        <v>0</v>
      </c>
      <c r="BQ25">
        <v>0</v>
      </c>
      <c r="BR25">
        <v>1</v>
      </c>
      <c r="BS25">
        <v>1</v>
      </c>
      <c r="BT25">
        <v>0</v>
      </c>
      <c r="BU25">
        <v>1</v>
      </c>
      <c r="BV25">
        <v>1</v>
      </c>
      <c r="BW25">
        <v>1</v>
      </c>
      <c r="BX25">
        <v>0</v>
      </c>
      <c r="BY25">
        <v>1102000000</v>
      </c>
      <c r="BZ25">
        <v>59698822.660040341</v>
      </c>
      <c r="CA25" t="s">
        <v>247</v>
      </c>
      <c r="CB25" t="s">
        <v>247</v>
      </c>
      <c r="CC25" t="s">
        <v>247</v>
      </c>
      <c r="CD25" t="s">
        <v>247</v>
      </c>
      <c r="CE25" t="s">
        <v>247</v>
      </c>
      <c r="CF25" t="s">
        <v>247</v>
      </c>
      <c r="CG25">
        <v>0</v>
      </c>
      <c r="CH25" t="s">
        <v>247</v>
      </c>
      <c r="CI25" t="s">
        <v>247</v>
      </c>
      <c r="CJ25" t="s">
        <v>247</v>
      </c>
      <c r="CK25" t="s">
        <v>247</v>
      </c>
      <c r="CL25" t="s">
        <v>247</v>
      </c>
      <c r="CM25">
        <v>1</v>
      </c>
      <c r="CN25" t="s">
        <v>247</v>
      </c>
      <c r="CO25" t="s">
        <v>247</v>
      </c>
      <c r="CP25" t="s">
        <v>247</v>
      </c>
      <c r="CQ25" t="s">
        <v>247</v>
      </c>
      <c r="CR25">
        <v>1</v>
      </c>
      <c r="CS25">
        <v>1</v>
      </c>
      <c r="CT25">
        <v>1102000000</v>
      </c>
      <c r="CU25">
        <v>59698822.660040341</v>
      </c>
      <c r="CV25">
        <v>1</v>
      </c>
    </row>
    <row r="26" spans="1:100">
      <c r="A26">
        <v>50</v>
      </c>
      <c r="B26" t="s">
        <v>250</v>
      </c>
      <c r="C26" t="s">
        <v>251</v>
      </c>
      <c r="D26">
        <v>3</v>
      </c>
      <c r="E26">
        <v>8</v>
      </c>
      <c r="F26">
        <v>2008</v>
      </c>
      <c r="G26" t="s">
        <v>256</v>
      </c>
      <c r="H26">
        <v>1998</v>
      </c>
      <c r="I26" t="s">
        <v>247</v>
      </c>
      <c r="J26">
        <v>0</v>
      </c>
      <c r="K26" t="s">
        <v>247</v>
      </c>
      <c r="L26">
        <v>1</v>
      </c>
      <c r="M26">
        <v>2</v>
      </c>
      <c r="N26" t="s">
        <v>257</v>
      </c>
      <c r="O26">
        <v>0</v>
      </c>
      <c r="P26">
        <v>5</v>
      </c>
      <c r="Q26">
        <v>0</v>
      </c>
      <c r="R26" t="s">
        <v>247</v>
      </c>
      <c r="S26">
        <v>0</v>
      </c>
      <c r="T26">
        <v>0</v>
      </c>
      <c r="U26">
        <v>0</v>
      </c>
      <c r="V26">
        <v>0</v>
      </c>
      <c r="W26">
        <v>1</v>
      </c>
      <c r="X26">
        <v>1</v>
      </c>
      <c r="Y26">
        <v>0</v>
      </c>
      <c r="Z26">
        <v>0</v>
      </c>
      <c r="AA26">
        <f t="shared" ref="AA26:AA46" si="4">AB26*4.5</f>
        <v>3712500</v>
      </c>
      <c r="AB26">
        <v>825000</v>
      </c>
      <c r="AC26" t="s">
        <v>258</v>
      </c>
      <c r="AD26">
        <v>6</v>
      </c>
      <c r="AE26">
        <v>0</v>
      </c>
      <c r="AF26" t="s">
        <v>247</v>
      </c>
      <c r="AG26">
        <v>6</v>
      </c>
      <c r="AH26" t="s">
        <v>247</v>
      </c>
      <c r="AI26" t="s">
        <v>247</v>
      </c>
      <c r="AJ26" t="s">
        <v>247</v>
      </c>
      <c r="AK26" t="s">
        <v>247</v>
      </c>
      <c r="AL26" t="s">
        <v>247</v>
      </c>
      <c r="AM26" t="s">
        <v>247</v>
      </c>
      <c r="AN26" t="s">
        <v>247</v>
      </c>
      <c r="AO26" t="s">
        <v>247</v>
      </c>
      <c r="AP26">
        <v>220</v>
      </c>
      <c r="AQ26">
        <v>11.26624629909311</v>
      </c>
      <c r="AR26" t="s">
        <v>247</v>
      </c>
      <c r="AS26">
        <v>5</v>
      </c>
      <c r="AT26">
        <v>1</v>
      </c>
      <c r="AU26">
        <v>0</v>
      </c>
      <c r="AV26">
        <v>97</v>
      </c>
      <c r="AW26" t="s">
        <v>247</v>
      </c>
      <c r="AX26">
        <v>0</v>
      </c>
      <c r="AY26">
        <v>0</v>
      </c>
      <c r="AZ26">
        <v>0</v>
      </c>
      <c r="BA26">
        <v>0</v>
      </c>
      <c r="BB26">
        <v>0</v>
      </c>
      <c r="BC26">
        <v>0</v>
      </c>
      <c r="BD26">
        <v>0</v>
      </c>
      <c r="BE26">
        <v>0</v>
      </c>
      <c r="BF26">
        <v>0</v>
      </c>
      <c r="BG26" t="s">
        <v>247</v>
      </c>
      <c r="BH26" t="s">
        <v>260</v>
      </c>
      <c r="BI26">
        <v>1</v>
      </c>
      <c r="BJ26">
        <v>3</v>
      </c>
      <c r="BK26">
        <v>4</v>
      </c>
      <c r="BL26">
        <v>0</v>
      </c>
      <c r="BM26">
        <v>12</v>
      </c>
      <c r="BN26">
        <v>0</v>
      </c>
      <c r="BO26" t="s">
        <v>247</v>
      </c>
      <c r="BP26">
        <v>0</v>
      </c>
      <c r="BQ26">
        <v>0</v>
      </c>
      <c r="BR26">
        <v>1</v>
      </c>
      <c r="BS26">
        <v>1</v>
      </c>
      <c r="BT26">
        <v>0</v>
      </c>
      <c r="BU26">
        <v>1</v>
      </c>
      <c r="BV26">
        <v>1</v>
      </c>
      <c r="BW26">
        <v>1</v>
      </c>
      <c r="BX26">
        <v>0</v>
      </c>
      <c r="BY26">
        <v>1522000000</v>
      </c>
      <c r="BZ26">
        <v>77941940.305544153</v>
      </c>
      <c r="CA26" t="s">
        <v>247</v>
      </c>
      <c r="CB26" t="s">
        <v>247</v>
      </c>
      <c r="CC26">
        <v>1848000000</v>
      </c>
      <c r="CD26">
        <v>94636468.912382126</v>
      </c>
      <c r="CE26" t="s">
        <v>247</v>
      </c>
      <c r="CF26" t="s">
        <v>247</v>
      </c>
      <c r="CG26">
        <v>0</v>
      </c>
      <c r="CH26" t="s">
        <v>247</v>
      </c>
      <c r="CI26" t="s">
        <v>247</v>
      </c>
      <c r="CJ26" t="s">
        <v>247</v>
      </c>
      <c r="CK26" t="s">
        <v>247</v>
      </c>
      <c r="CL26" t="s">
        <v>247</v>
      </c>
      <c r="CM26">
        <v>1</v>
      </c>
      <c r="CN26" t="s">
        <v>247</v>
      </c>
      <c r="CO26" t="s">
        <v>247</v>
      </c>
      <c r="CP26" t="s">
        <v>247</v>
      </c>
      <c r="CQ26" t="s">
        <v>247</v>
      </c>
      <c r="CR26">
        <v>1</v>
      </c>
      <c r="CS26">
        <v>1</v>
      </c>
      <c r="CT26">
        <v>1522000000</v>
      </c>
      <c r="CU26">
        <v>77941940.305544153</v>
      </c>
      <c r="CV26">
        <v>1</v>
      </c>
    </row>
    <row r="27" spans="1:100">
      <c r="A27">
        <v>50</v>
      </c>
      <c r="B27" t="s">
        <v>250</v>
      </c>
      <c r="C27" t="s">
        <v>251</v>
      </c>
      <c r="D27">
        <v>3</v>
      </c>
      <c r="E27">
        <v>8</v>
      </c>
      <c r="F27">
        <v>2009</v>
      </c>
      <c r="G27" t="s">
        <v>256</v>
      </c>
      <c r="H27">
        <v>1998</v>
      </c>
      <c r="I27" t="s">
        <v>247</v>
      </c>
      <c r="J27">
        <v>0</v>
      </c>
      <c r="K27" t="s">
        <v>247</v>
      </c>
      <c r="L27">
        <v>1</v>
      </c>
      <c r="M27">
        <v>2</v>
      </c>
      <c r="N27" t="s">
        <v>257</v>
      </c>
      <c r="O27">
        <v>0</v>
      </c>
      <c r="P27">
        <v>5</v>
      </c>
      <c r="Q27">
        <v>0</v>
      </c>
      <c r="R27" t="s">
        <v>247</v>
      </c>
      <c r="S27">
        <v>0</v>
      </c>
      <c r="T27">
        <v>0</v>
      </c>
      <c r="U27">
        <v>0</v>
      </c>
      <c r="V27">
        <v>0</v>
      </c>
      <c r="W27">
        <v>1</v>
      </c>
      <c r="X27">
        <v>1</v>
      </c>
      <c r="Y27">
        <v>0</v>
      </c>
      <c r="Z27">
        <v>0</v>
      </c>
      <c r="AA27">
        <f t="shared" si="4"/>
        <v>4050000</v>
      </c>
      <c r="AB27">
        <v>900000</v>
      </c>
      <c r="AC27" t="s">
        <v>258</v>
      </c>
      <c r="AD27">
        <v>6</v>
      </c>
      <c r="AE27">
        <v>0</v>
      </c>
      <c r="AF27" t="s">
        <v>247</v>
      </c>
      <c r="AG27">
        <v>6</v>
      </c>
      <c r="AH27" t="s">
        <v>247</v>
      </c>
      <c r="AI27" t="s">
        <v>247</v>
      </c>
      <c r="AJ27" t="s">
        <v>247</v>
      </c>
      <c r="AK27" t="s">
        <v>247</v>
      </c>
      <c r="AL27" t="s">
        <v>247</v>
      </c>
      <c r="AM27" t="s">
        <v>247</v>
      </c>
      <c r="AN27" t="s">
        <v>247</v>
      </c>
      <c r="AO27" t="s">
        <v>247</v>
      </c>
      <c r="AP27">
        <v>250</v>
      </c>
      <c r="AQ27">
        <v>12.082477982305045</v>
      </c>
      <c r="AR27" t="s">
        <v>247</v>
      </c>
      <c r="AS27">
        <v>5</v>
      </c>
      <c r="AT27">
        <v>1</v>
      </c>
      <c r="AU27">
        <v>0</v>
      </c>
      <c r="AV27">
        <v>97</v>
      </c>
      <c r="AW27" t="s">
        <v>247</v>
      </c>
      <c r="AX27">
        <v>0</v>
      </c>
      <c r="AY27">
        <v>0</v>
      </c>
      <c r="AZ27">
        <v>0</v>
      </c>
      <c r="BA27">
        <v>0</v>
      </c>
      <c r="BB27">
        <v>0</v>
      </c>
      <c r="BC27">
        <v>0</v>
      </c>
      <c r="BD27">
        <v>0</v>
      </c>
      <c r="BE27">
        <v>0</v>
      </c>
      <c r="BF27">
        <v>0</v>
      </c>
      <c r="BG27" t="s">
        <v>247</v>
      </c>
      <c r="BH27" t="s">
        <v>260</v>
      </c>
      <c r="BI27">
        <v>1</v>
      </c>
      <c r="BJ27">
        <v>3</v>
      </c>
      <c r="BK27">
        <v>4</v>
      </c>
      <c r="BL27">
        <v>0</v>
      </c>
      <c r="BM27">
        <v>12</v>
      </c>
      <c r="BN27">
        <v>0</v>
      </c>
      <c r="BO27" t="s">
        <v>247</v>
      </c>
      <c r="BP27">
        <v>0</v>
      </c>
      <c r="BQ27">
        <v>0</v>
      </c>
      <c r="BR27">
        <v>1</v>
      </c>
      <c r="BS27">
        <v>1</v>
      </c>
      <c r="BT27">
        <v>0</v>
      </c>
      <c r="BU27">
        <v>1</v>
      </c>
      <c r="BV27">
        <v>1</v>
      </c>
      <c r="BW27">
        <v>1</v>
      </c>
      <c r="BX27">
        <v>0</v>
      </c>
      <c r="BY27">
        <v>2700000000</v>
      </c>
      <c r="BZ27">
        <v>130490762.20889449</v>
      </c>
      <c r="CA27" t="s">
        <v>247</v>
      </c>
      <c r="CB27" t="s">
        <v>247</v>
      </c>
      <c r="CC27">
        <v>2700000000</v>
      </c>
      <c r="CD27">
        <v>130490762.20889449</v>
      </c>
      <c r="CE27" t="s">
        <v>247</v>
      </c>
      <c r="CF27" t="s">
        <v>247</v>
      </c>
      <c r="CG27">
        <v>0</v>
      </c>
      <c r="CH27" t="s">
        <v>247</v>
      </c>
      <c r="CI27" t="s">
        <v>247</v>
      </c>
      <c r="CJ27" t="s">
        <v>247</v>
      </c>
      <c r="CK27" t="s">
        <v>247</v>
      </c>
      <c r="CL27" t="s">
        <v>247</v>
      </c>
      <c r="CM27">
        <v>1</v>
      </c>
      <c r="CN27" t="s">
        <v>247</v>
      </c>
      <c r="CO27" t="s">
        <v>247</v>
      </c>
      <c r="CP27" t="s">
        <v>247</v>
      </c>
      <c r="CQ27" t="s">
        <v>247</v>
      </c>
      <c r="CR27">
        <v>1</v>
      </c>
      <c r="CS27">
        <v>1</v>
      </c>
      <c r="CT27">
        <v>2700000000</v>
      </c>
      <c r="CU27">
        <v>130490762.20889449</v>
      </c>
      <c r="CV27">
        <v>1</v>
      </c>
    </row>
    <row r="28" spans="1:100">
      <c r="A28">
        <v>50</v>
      </c>
      <c r="B28" t="s">
        <v>250</v>
      </c>
      <c r="C28" t="s">
        <v>251</v>
      </c>
      <c r="D28">
        <v>3</v>
      </c>
      <c r="E28">
        <v>8</v>
      </c>
      <c r="F28">
        <v>2010</v>
      </c>
      <c r="G28" t="s">
        <v>256</v>
      </c>
      <c r="H28">
        <v>1998</v>
      </c>
      <c r="I28" t="s">
        <v>247</v>
      </c>
      <c r="J28">
        <v>0</v>
      </c>
      <c r="K28" t="s">
        <v>247</v>
      </c>
      <c r="L28">
        <v>1</v>
      </c>
      <c r="M28">
        <v>2</v>
      </c>
      <c r="N28" t="s">
        <v>257</v>
      </c>
      <c r="O28">
        <v>0</v>
      </c>
      <c r="P28">
        <v>5</v>
      </c>
      <c r="Q28">
        <v>0</v>
      </c>
      <c r="R28" t="s">
        <v>247</v>
      </c>
      <c r="S28">
        <v>0</v>
      </c>
      <c r="T28">
        <v>0</v>
      </c>
      <c r="U28">
        <v>0</v>
      </c>
      <c r="V28">
        <v>0</v>
      </c>
      <c r="W28">
        <v>1</v>
      </c>
      <c r="X28">
        <v>1</v>
      </c>
      <c r="Y28">
        <v>0</v>
      </c>
      <c r="Z28">
        <v>0</v>
      </c>
      <c r="AA28">
        <f t="shared" si="4"/>
        <v>4140000</v>
      </c>
      <c r="AB28">
        <v>920000</v>
      </c>
      <c r="AC28" t="s">
        <v>258</v>
      </c>
      <c r="AD28">
        <v>6</v>
      </c>
      <c r="AE28">
        <v>0</v>
      </c>
      <c r="AF28" t="s">
        <v>247</v>
      </c>
      <c r="AG28">
        <v>6</v>
      </c>
      <c r="AH28" t="s">
        <v>247</v>
      </c>
      <c r="AI28" t="s">
        <v>247</v>
      </c>
      <c r="AJ28" t="s">
        <v>247</v>
      </c>
      <c r="AK28" t="s">
        <v>247</v>
      </c>
      <c r="AL28" t="s">
        <v>247</v>
      </c>
      <c r="AM28" t="s">
        <v>247</v>
      </c>
      <c r="AN28" t="s">
        <v>247</v>
      </c>
      <c r="AO28" t="s">
        <v>247</v>
      </c>
      <c r="AP28">
        <v>300</v>
      </c>
      <c r="AQ28">
        <v>13.697423883718242</v>
      </c>
      <c r="AR28" t="s">
        <v>247</v>
      </c>
      <c r="AS28">
        <v>5</v>
      </c>
      <c r="AT28">
        <v>1</v>
      </c>
      <c r="AU28">
        <v>0</v>
      </c>
      <c r="AV28">
        <v>97</v>
      </c>
      <c r="AW28" t="s">
        <v>247</v>
      </c>
      <c r="AX28">
        <v>0</v>
      </c>
      <c r="AY28">
        <v>0</v>
      </c>
      <c r="AZ28">
        <v>0</v>
      </c>
      <c r="BA28">
        <v>0</v>
      </c>
      <c r="BB28">
        <v>0</v>
      </c>
      <c r="BC28">
        <v>0</v>
      </c>
      <c r="BD28">
        <v>0</v>
      </c>
      <c r="BE28">
        <v>0</v>
      </c>
      <c r="BF28">
        <v>0</v>
      </c>
      <c r="BG28" t="s">
        <v>247</v>
      </c>
      <c r="BH28" t="s">
        <v>260</v>
      </c>
      <c r="BI28">
        <v>1</v>
      </c>
      <c r="BJ28">
        <v>3</v>
      </c>
      <c r="BK28">
        <v>4</v>
      </c>
      <c r="BL28">
        <v>0</v>
      </c>
      <c r="BM28">
        <v>12</v>
      </c>
      <c r="BN28">
        <v>0</v>
      </c>
      <c r="BO28" t="s">
        <v>247</v>
      </c>
      <c r="BP28">
        <v>0</v>
      </c>
      <c r="BQ28">
        <v>0</v>
      </c>
      <c r="BR28">
        <v>1</v>
      </c>
      <c r="BS28">
        <v>1</v>
      </c>
      <c r="BT28">
        <v>0</v>
      </c>
      <c r="BU28">
        <v>1</v>
      </c>
      <c r="BV28">
        <v>1</v>
      </c>
      <c r="BW28">
        <v>1</v>
      </c>
      <c r="BX28">
        <v>0</v>
      </c>
      <c r="BY28">
        <v>3312000000</v>
      </c>
      <c r="BZ28">
        <v>151219559.67624938</v>
      </c>
      <c r="CA28" t="s">
        <v>247</v>
      </c>
      <c r="CB28" t="s">
        <v>247</v>
      </c>
      <c r="CC28">
        <v>3312000000</v>
      </c>
      <c r="CD28">
        <v>151219559.67624938</v>
      </c>
      <c r="CE28" t="s">
        <v>247</v>
      </c>
      <c r="CF28" t="s">
        <v>247</v>
      </c>
      <c r="CG28">
        <v>0</v>
      </c>
      <c r="CH28" t="s">
        <v>247</v>
      </c>
      <c r="CI28" t="s">
        <v>247</v>
      </c>
      <c r="CJ28" t="s">
        <v>247</v>
      </c>
      <c r="CK28" t="s">
        <v>247</v>
      </c>
      <c r="CL28" t="s">
        <v>247</v>
      </c>
      <c r="CM28">
        <v>1</v>
      </c>
      <c r="CN28" t="s">
        <v>247</v>
      </c>
      <c r="CO28" t="s">
        <v>247</v>
      </c>
      <c r="CP28" t="s">
        <v>247</v>
      </c>
      <c r="CQ28" t="s">
        <v>247</v>
      </c>
      <c r="CR28">
        <v>1</v>
      </c>
      <c r="CS28">
        <v>1</v>
      </c>
      <c r="CT28">
        <v>3312000000</v>
      </c>
      <c r="CU28">
        <v>151219559.67624938</v>
      </c>
      <c r="CV28">
        <v>1</v>
      </c>
    </row>
    <row r="29" spans="1:100">
      <c r="A29">
        <v>50</v>
      </c>
      <c r="B29" t="s">
        <v>250</v>
      </c>
      <c r="C29" t="s">
        <v>251</v>
      </c>
      <c r="D29">
        <v>3</v>
      </c>
      <c r="E29">
        <v>8</v>
      </c>
      <c r="F29">
        <v>2011</v>
      </c>
      <c r="G29" t="s">
        <v>256</v>
      </c>
      <c r="H29">
        <v>1998</v>
      </c>
      <c r="I29" t="s">
        <v>247</v>
      </c>
      <c r="J29">
        <v>0</v>
      </c>
      <c r="K29" t="s">
        <v>247</v>
      </c>
      <c r="L29">
        <v>1</v>
      </c>
      <c r="M29">
        <v>2</v>
      </c>
      <c r="N29" t="s">
        <v>257</v>
      </c>
      <c r="O29">
        <v>0</v>
      </c>
      <c r="P29">
        <v>5</v>
      </c>
      <c r="Q29">
        <v>0</v>
      </c>
      <c r="R29" t="s">
        <v>247</v>
      </c>
      <c r="S29">
        <v>0</v>
      </c>
      <c r="T29">
        <v>0</v>
      </c>
      <c r="U29">
        <v>0</v>
      </c>
      <c r="V29">
        <v>0</v>
      </c>
      <c r="W29">
        <v>1</v>
      </c>
      <c r="X29">
        <v>1</v>
      </c>
      <c r="Y29">
        <v>0</v>
      </c>
      <c r="Z29">
        <v>0</v>
      </c>
      <c r="AA29">
        <f t="shared" si="4"/>
        <v>4140000</v>
      </c>
      <c r="AB29">
        <v>920000</v>
      </c>
      <c r="AC29" t="s">
        <v>258</v>
      </c>
      <c r="AD29">
        <v>6</v>
      </c>
      <c r="AE29">
        <v>0</v>
      </c>
      <c r="AF29" t="s">
        <v>247</v>
      </c>
      <c r="AG29">
        <v>6</v>
      </c>
      <c r="AH29" t="s">
        <v>247</v>
      </c>
      <c r="AI29" t="s">
        <v>247</v>
      </c>
      <c r="AJ29" t="s">
        <v>247</v>
      </c>
      <c r="AK29" t="s">
        <v>247</v>
      </c>
      <c r="AL29" t="s">
        <v>247</v>
      </c>
      <c r="AM29" t="s">
        <v>247</v>
      </c>
      <c r="AN29" t="s">
        <v>247</v>
      </c>
      <c r="AO29" t="s">
        <v>247</v>
      </c>
      <c r="AP29">
        <v>300</v>
      </c>
      <c r="AQ29">
        <v>12.961520917611647</v>
      </c>
      <c r="AR29" t="s">
        <v>247</v>
      </c>
      <c r="AS29">
        <v>5</v>
      </c>
      <c r="AT29">
        <v>1</v>
      </c>
      <c r="AU29">
        <v>0</v>
      </c>
      <c r="AV29">
        <v>97</v>
      </c>
      <c r="AW29" t="s">
        <v>247</v>
      </c>
      <c r="AX29">
        <v>0</v>
      </c>
      <c r="AY29">
        <v>0</v>
      </c>
      <c r="AZ29">
        <v>0</v>
      </c>
      <c r="BA29">
        <v>0</v>
      </c>
      <c r="BB29">
        <v>0</v>
      </c>
      <c r="BC29">
        <v>0</v>
      </c>
      <c r="BD29">
        <v>0</v>
      </c>
      <c r="BE29">
        <v>0</v>
      </c>
      <c r="BF29">
        <v>0</v>
      </c>
      <c r="BG29" t="s">
        <v>247</v>
      </c>
      <c r="BH29" t="s">
        <v>260</v>
      </c>
      <c r="BI29">
        <v>1</v>
      </c>
      <c r="BJ29">
        <v>3</v>
      </c>
      <c r="BK29">
        <v>4</v>
      </c>
      <c r="BL29">
        <v>0</v>
      </c>
      <c r="BM29">
        <v>12</v>
      </c>
      <c r="BN29">
        <v>0</v>
      </c>
      <c r="BO29" t="s">
        <v>247</v>
      </c>
      <c r="BP29">
        <v>0</v>
      </c>
      <c r="BQ29">
        <v>0</v>
      </c>
      <c r="BR29">
        <v>1</v>
      </c>
      <c r="BS29">
        <v>1</v>
      </c>
      <c r="BT29">
        <v>0</v>
      </c>
      <c r="BU29">
        <v>1</v>
      </c>
      <c r="BV29">
        <v>1</v>
      </c>
      <c r="BW29">
        <v>1</v>
      </c>
      <c r="BX29">
        <v>0</v>
      </c>
      <c r="BY29">
        <v>3312000000</v>
      </c>
      <c r="BZ29">
        <v>143095190.93043259</v>
      </c>
      <c r="CA29" t="s">
        <v>247</v>
      </c>
      <c r="CB29" t="s">
        <v>247</v>
      </c>
      <c r="CC29" t="s">
        <v>247</v>
      </c>
      <c r="CD29" t="s">
        <v>247</v>
      </c>
      <c r="CE29" t="s">
        <v>247</v>
      </c>
      <c r="CF29" t="s">
        <v>247</v>
      </c>
      <c r="CG29">
        <v>0</v>
      </c>
      <c r="CH29" t="s">
        <v>247</v>
      </c>
      <c r="CI29" t="s">
        <v>247</v>
      </c>
      <c r="CJ29" t="s">
        <v>247</v>
      </c>
      <c r="CK29" t="s">
        <v>247</v>
      </c>
      <c r="CL29" t="s">
        <v>247</v>
      </c>
      <c r="CM29">
        <v>1</v>
      </c>
      <c r="CN29" t="s">
        <v>247</v>
      </c>
      <c r="CO29" t="s">
        <v>247</v>
      </c>
      <c r="CP29" t="s">
        <v>247</v>
      </c>
      <c r="CQ29" t="s">
        <v>247</v>
      </c>
      <c r="CR29">
        <v>1</v>
      </c>
      <c r="CS29">
        <v>1</v>
      </c>
      <c r="CT29">
        <v>3312000000</v>
      </c>
      <c r="CU29">
        <v>143095190.93043259</v>
      </c>
      <c r="CV29">
        <v>1</v>
      </c>
    </row>
    <row r="30" spans="1:100">
      <c r="A30">
        <v>50</v>
      </c>
      <c r="B30" t="s">
        <v>250</v>
      </c>
      <c r="C30" t="s">
        <v>251</v>
      </c>
      <c r="D30">
        <v>3</v>
      </c>
      <c r="E30">
        <v>8</v>
      </c>
      <c r="F30">
        <v>2012</v>
      </c>
      <c r="G30" t="s">
        <v>256</v>
      </c>
      <c r="H30">
        <v>1998</v>
      </c>
      <c r="I30" t="s">
        <v>247</v>
      </c>
      <c r="J30">
        <v>0</v>
      </c>
      <c r="K30" t="s">
        <v>247</v>
      </c>
      <c r="L30">
        <v>1</v>
      </c>
      <c r="M30">
        <v>2</v>
      </c>
      <c r="N30" t="s">
        <v>257</v>
      </c>
      <c r="O30">
        <v>0</v>
      </c>
      <c r="P30">
        <v>5</v>
      </c>
      <c r="Q30">
        <v>0</v>
      </c>
      <c r="R30" t="s">
        <v>247</v>
      </c>
      <c r="S30">
        <v>0</v>
      </c>
      <c r="T30">
        <v>0</v>
      </c>
      <c r="U30">
        <v>0</v>
      </c>
      <c r="V30">
        <v>0</v>
      </c>
      <c r="W30">
        <v>1</v>
      </c>
      <c r="X30">
        <v>1</v>
      </c>
      <c r="Y30">
        <v>0</v>
      </c>
      <c r="Z30">
        <v>0</v>
      </c>
      <c r="AA30">
        <f t="shared" si="4"/>
        <v>4140000</v>
      </c>
      <c r="AB30">
        <v>920000</v>
      </c>
      <c r="AC30" t="s">
        <v>258</v>
      </c>
      <c r="AD30">
        <v>6</v>
      </c>
      <c r="AE30">
        <v>0</v>
      </c>
      <c r="AF30" t="s">
        <v>247</v>
      </c>
      <c r="AG30">
        <v>6</v>
      </c>
      <c r="AH30" t="s">
        <v>247</v>
      </c>
      <c r="AI30" t="s">
        <v>247</v>
      </c>
      <c r="AJ30" t="s">
        <v>247</v>
      </c>
      <c r="AK30" t="s">
        <v>247</v>
      </c>
      <c r="AL30" t="s">
        <v>247</v>
      </c>
      <c r="AM30" t="s">
        <v>247</v>
      </c>
      <c r="AN30" t="s">
        <v>247</v>
      </c>
      <c r="AO30" t="s">
        <v>247</v>
      </c>
      <c r="AP30">
        <v>300</v>
      </c>
      <c r="AQ30">
        <v>12.203881011929854</v>
      </c>
      <c r="AR30" t="s">
        <v>247</v>
      </c>
      <c r="AS30">
        <v>5</v>
      </c>
      <c r="AT30">
        <v>1</v>
      </c>
      <c r="AU30">
        <v>0</v>
      </c>
      <c r="AV30">
        <v>97</v>
      </c>
      <c r="AW30" t="s">
        <v>247</v>
      </c>
      <c r="AX30">
        <v>0</v>
      </c>
      <c r="AY30">
        <v>0</v>
      </c>
      <c r="AZ30">
        <v>0</v>
      </c>
      <c r="BA30">
        <v>0</v>
      </c>
      <c r="BB30">
        <v>0</v>
      </c>
      <c r="BC30">
        <v>0</v>
      </c>
      <c r="BD30">
        <v>0</v>
      </c>
      <c r="BE30">
        <v>0</v>
      </c>
      <c r="BF30">
        <v>0</v>
      </c>
      <c r="BG30" t="s">
        <v>247</v>
      </c>
      <c r="BH30" t="s">
        <v>260</v>
      </c>
      <c r="BI30">
        <v>1</v>
      </c>
      <c r="BJ30">
        <v>3</v>
      </c>
      <c r="BK30">
        <v>4</v>
      </c>
      <c r="BL30">
        <v>0</v>
      </c>
      <c r="BM30">
        <v>12</v>
      </c>
      <c r="BN30">
        <v>0</v>
      </c>
      <c r="BO30" t="s">
        <v>247</v>
      </c>
      <c r="BP30">
        <v>0</v>
      </c>
      <c r="BQ30">
        <v>0</v>
      </c>
      <c r="BR30">
        <v>1</v>
      </c>
      <c r="BS30">
        <v>1</v>
      </c>
      <c r="BT30">
        <v>0</v>
      </c>
      <c r="BU30">
        <v>1</v>
      </c>
      <c r="BV30">
        <v>1</v>
      </c>
      <c r="BW30">
        <v>1</v>
      </c>
      <c r="BX30">
        <v>0</v>
      </c>
      <c r="BY30">
        <v>3312000000</v>
      </c>
      <c r="BZ30">
        <v>134730846.37170559</v>
      </c>
      <c r="CA30" t="s">
        <v>247</v>
      </c>
      <c r="CB30" t="s">
        <v>247</v>
      </c>
      <c r="CC30" t="s">
        <v>247</v>
      </c>
      <c r="CD30" t="s">
        <v>247</v>
      </c>
      <c r="CE30" t="s">
        <v>247</v>
      </c>
      <c r="CF30" t="s">
        <v>247</v>
      </c>
      <c r="CG30">
        <v>0</v>
      </c>
      <c r="CH30" t="s">
        <v>247</v>
      </c>
      <c r="CI30" t="s">
        <v>247</v>
      </c>
      <c r="CJ30" t="s">
        <v>247</v>
      </c>
      <c r="CK30" t="s">
        <v>247</v>
      </c>
      <c r="CL30" t="s">
        <v>247</v>
      </c>
      <c r="CM30">
        <v>1</v>
      </c>
      <c r="CN30" t="s">
        <v>247</v>
      </c>
      <c r="CO30" t="s">
        <v>247</v>
      </c>
      <c r="CP30" t="s">
        <v>247</v>
      </c>
      <c r="CQ30" t="s">
        <v>247</v>
      </c>
      <c r="CR30">
        <v>1</v>
      </c>
      <c r="CS30">
        <v>1</v>
      </c>
      <c r="CT30">
        <v>3312000000</v>
      </c>
      <c r="CU30">
        <v>134730846.37170559</v>
      </c>
      <c r="CV30">
        <v>1</v>
      </c>
    </row>
    <row r="31" spans="1:100">
      <c r="A31">
        <v>50</v>
      </c>
      <c r="B31" t="s">
        <v>250</v>
      </c>
      <c r="C31" t="s">
        <v>251</v>
      </c>
      <c r="D31">
        <v>3</v>
      </c>
      <c r="E31">
        <v>8</v>
      </c>
      <c r="F31">
        <v>2013</v>
      </c>
      <c r="G31" t="s">
        <v>256</v>
      </c>
      <c r="H31">
        <v>1998</v>
      </c>
      <c r="I31" t="s">
        <v>247</v>
      </c>
      <c r="J31">
        <v>0</v>
      </c>
      <c r="K31" t="s">
        <v>247</v>
      </c>
      <c r="L31">
        <v>1</v>
      </c>
      <c r="M31">
        <v>2</v>
      </c>
      <c r="N31" t="s">
        <v>257</v>
      </c>
      <c r="O31">
        <v>0</v>
      </c>
      <c r="P31">
        <v>5</v>
      </c>
      <c r="Q31">
        <v>0</v>
      </c>
      <c r="R31" t="s">
        <v>247</v>
      </c>
      <c r="S31">
        <v>0</v>
      </c>
      <c r="T31">
        <v>0</v>
      </c>
      <c r="U31">
        <v>0</v>
      </c>
      <c r="V31">
        <v>0</v>
      </c>
      <c r="W31">
        <v>1</v>
      </c>
      <c r="X31">
        <v>1</v>
      </c>
      <c r="Y31">
        <v>0</v>
      </c>
      <c r="Z31">
        <v>0</v>
      </c>
      <c r="AA31">
        <f t="shared" si="4"/>
        <v>4140000</v>
      </c>
      <c r="AB31">
        <v>920000</v>
      </c>
      <c r="AC31" t="s">
        <v>258</v>
      </c>
      <c r="AD31">
        <v>6</v>
      </c>
      <c r="AE31">
        <v>0</v>
      </c>
      <c r="AF31" t="s">
        <v>247</v>
      </c>
      <c r="AG31">
        <v>6</v>
      </c>
      <c r="AH31" t="s">
        <v>247</v>
      </c>
      <c r="AI31" t="s">
        <v>247</v>
      </c>
      <c r="AJ31" t="s">
        <v>247</v>
      </c>
      <c r="AK31" t="s">
        <v>247</v>
      </c>
      <c r="AL31" t="s">
        <v>247</v>
      </c>
      <c r="AM31" t="s">
        <v>247</v>
      </c>
      <c r="AN31" t="s">
        <v>247</v>
      </c>
      <c r="AO31" t="s">
        <v>247</v>
      </c>
      <c r="AP31">
        <v>300</v>
      </c>
      <c r="AQ31">
        <v>11.570775668142129</v>
      </c>
      <c r="AR31" t="s">
        <v>247</v>
      </c>
      <c r="AS31">
        <v>5</v>
      </c>
      <c r="AT31">
        <v>1</v>
      </c>
      <c r="AU31">
        <v>0</v>
      </c>
      <c r="AV31">
        <v>97</v>
      </c>
      <c r="AW31" t="s">
        <v>247</v>
      </c>
      <c r="AX31">
        <v>0</v>
      </c>
      <c r="AY31">
        <v>0</v>
      </c>
      <c r="AZ31">
        <v>0</v>
      </c>
      <c r="BA31">
        <v>0</v>
      </c>
      <c r="BB31">
        <v>0</v>
      </c>
      <c r="BC31">
        <v>0</v>
      </c>
      <c r="BD31">
        <v>0</v>
      </c>
      <c r="BE31">
        <v>0</v>
      </c>
      <c r="BF31">
        <v>0</v>
      </c>
      <c r="BG31" t="s">
        <v>247</v>
      </c>
      <c r="BH31" t="s">
        <v>260</v>
      </c>
      <c r="BI31">
        <v>1</v>
      </c>
      <c r="BJ31">
        <v>3</v>
      </c>
      <c r="BK31">
        <v>4</v>
      </c>
      <c r="BL31">
        <v>0</v>
      </c>
      <c r="BM31">
        <v>12</v>
      </c>
      <c r="BN31">
        <v>0</v>
      </c>
      <c r="BO31" t="s">
        <v>247</v>
      </c>
      <c r="BP31">
        <v>0</v>
      </c>
      <c r="BQ31">
        <v>0</v>
      </c>
      <c r="BR31">
        <v>1</v>
      </c>
      <c r="BS31">
        <v>1</v>
      </c>
      <c r="BT31">
        <v>0</v>
      </c>
      <c r="BU31">
        <v>1</v>
      </c>
      <c r="BV31">
        <v>1</v>
      </c>
      <c r="BW31">
        <v>1</v>
      </c>
      <c r="BX31">
        <v>0</v>
      </c>
      <c r="BY31">
        <v>3312000000</v>
      </c>
      <c r="BZ31">
        <v>127741363.3762891</v>
      </c>
      <c r="CA31" t="s">
        <v>247</v>
      </c>
      <c r="CB31" t="s">
        <v>247</v>
      </c>
      <c r="CC31" t="s">
        <v>247</v>
      </c>
      <c r="CD31" t="s">
        <v>247</v>
      </c>
      <c r="CE31" t="s">
        <v>247</v>
      </c>
      <c r="CF31" t="s">
        <v>247</v>
      </c>
      <c r="CG31">
        <v>0</v>
      </c>
      <c r="CH31" t="s">
        <v>247</v>
      </c>
      <c r="CI31" t="s">
        <v>247</v>
      </c>
      <c r="CJ31" t="s">
        <v>247</v>
      </c>
      <c r="CK31" t="s">
        <v>247</v>
      </c>
      <c r="CL31" t="s">
        <v>247</v>
      </c>
      <c r="CM31">
        <v>1</v>
      </c>
      <c r="CN31" t="s">
        <v>247</v>
      </c>
      <c r="CO31" t="s">
        <v>247</v>
      </c>
      <c r="CP31" t="s">
        <v>247</v>
      </c>
      <c r="CQ31" t="s">
        <v>247</v>
      </c>
      <c r="CR31">
        <v>1</v>
      </c>
      <c r="CS31">
        <v>1</v>
      </c>
      <c r="CT31">
        <v>3312000000</v>
      </c>
      <c r="CU31">
        <v>127741363.3762891</v>
      </c>
      <c r="CV31">
        <v>1</v>
      </c>
    </row>
    <row r="32" spans="1:100">
      <c r="A32">
        <v>50</v>
      </c>
      <c r="B32" t="s">
        <v>250</v>
      </c>
      <c r="C32" t="s">
        <v>251</v>
      </c>
      <c r="D32">
        <v>3</v>
      </c>
      <c r="E32">
        <v>8</v>
      </c>
      <c r="F32">
        <v>2014</v>
      </c>
      <c r="G32" t="s">
        <v>256</v>
      </c>
      <c r="H32">
        <v>1998</v>
      </c>
      <c r="I32" t="s">
        <v>247</v>
      </c>
      <c r="J32">
        <v>0</v>
      </c>
      <c r="K32" t="s">
        <v>247</v>
      </c>
      <c r="L32">
        <v>1</v>
      </c>
      <c r="M32">
        <v>2</v>
      </c>
      <c r="N32" t="s">
        <v>257</v>
      </c>
      <c r="O32">
        <v>0</v>
      </c>
      <c r="P32">
        <v>5</v>
      </c>
      <c r="Q32">
        <v>0</v>
      </c>
      <c r="R32" t="s">
        <v>247</v>
      </c>
      <c r="S32">
        <v>0</v>
      </c>
      <c r="T32">
        <v>0</v>
      </c>
      <c r="U32">
        <v>0</v>
      </c>
      <c r="V32">
        <v>0</v>
      </c>
      <c r="W32">
        <v>1</v>
      </c>
      <c r="X32">
        <v>1</v>
      </c>
      <c r="Y32">
        <v>0</v>
      </c>
      <c r="Z32">
        <v>0</v>
      </c>
      <c r="AA32">
        <f t="shared" si="4"/>
        <v>4554000</v>
      </c>
      <c r="AB32">
        <v>1012000</v>
      </c>
      <c r="AC32" t="s">
        <v>258</v>
      </c>
      <c r="AD32">
        <v>6</v>
      </c>
      <c r="AE32">
        <v>0</v>
      </c>
      <c r="AF32" t="s">
        <v>247</v>
      </c>
      <c r="AG32">
        <v>6</v>
      </c>
      <c r="AH32" t="s">
        <v>247</v>
      </c>
      <c r="AI32" t="s">
        <v>247</v>
      </c>
      <c r="AJ32" t="s">
        <v>247</v>
      </c>
      <c r="AK32" t="s">
        <v>247</v>
      </c>
      <c r="AL32" t="s">
        <v>247</v>
      </c>
      <c r="AM32" t="s">
        <v>247</v>
      </c>
      <c r="AN32" t="s">
        <v>247</v>
      </c>
      <c r="AO32" t="s">
        <v>247</v>
      </c>
      <c r="AP32">
        <v>300</v>
      </c>
      <c r="AQ32">
        <v>11.146088783291432</v>
      </c>
      <c r="AR32" t="s">
        <v>247</v>
      </c>
      <c r="AS32">
        <v>5</v>
      </c>
      <c r="AT32">
        <v>1</v>
      </c>
      <c r="AU32">
        <v>0</v>
      </c>
      <c r="AV32">
        <v>97</v>
      </c>
      <c r="AW32" t="s">
        <v>247</v>
      </c>
      <c r="AX32">
        <v>0</v>
      </c>
      <c r="AY32">
        <v>0</v>
      </c>
      <c r="AZ32">
        <v>0</v>
      </c>
      <c r="BA32">
        <v>0</v>
      </c>
      <c r="BB32">
        <v>0</v>
      </c>
      <c r="BC32">
        <v>0</v>
      </c>
      <c r="BD32">
        <v>0</v>
      </c>
      <c r="BE32">
        <v>0</v>
      </c>
      <c r="BF32">
        <v>0</v>
      </c>
      <c r="BG32" t="s">
        <v>247</v>
      </c>
      <c r="BH32" t="s">
        <v>260</v>
      </c>
      <c r="BI32">
        <v>1</v>
      </c>
      <c r="BJ32">
        <v>3</v>
      </c>
      <c r="BK32">
        <v>4</v>
      </c>
      <c r="BL32">
        <v>0</v>
      </c>
      <c r="BM32">
        <v>12</v>
      </c>
      <c r="BN32">
        <v>0</v>
      </c>
      <c r="BO32" t="s">
        <v>247</v>
      </c>
      <c r="BP32">
        <v>0</v>
      </c>
      <c r="BQ32">
        <v>0</v>
      </c>
      <c r="BR32">
        <v>1</v>
      </c>
      <c r="BS32">
        <v>1</v>
      </c>
      <c r="BT32">
        <v>0</v>
      </c>
      <c r="BU32">
        <v>1</v>
      </c>
      <c r="BV32">
        <v>1</v>
      </c>
      <c r="BW32">
        <v>1</v>
      </c>
      <c r="BX32">
        <v>0</v>
      </c>
      <c r="BY32">
        <v>3643200000</v>
      </c>
      <c r="BZ32">
        <v>135358102.18429115</v>
      </c>
      <c r="CA32" t="s">
        <v>247</v>
      </c>
      <c r="CB32" t="s">
        <v>247</v>
      </c>
      <c r="CC32" t="s">
        <v>247</v>
      </c>
      <c r="CD32" t="s">
        <v>247</v>
      </c>
      <c r="CE32" t="s">
        <v>247</v>
      </c>
      <c r="CF32" t="s">
        <v>247</v>
      </c>
      <c r="CG32">
        <v>0</v>
      </c>
      <c r="CH32" t="s">
        <v>247</v>
      </c>
      <c r="CI32" t="s">
        <v>247</v>
      </c>
      <c r="CJ32" t="s">
        <v>247</v>
      </c>
      <c r="CK32" t="s">
        <v>247</v>
      </c>
      <c r="CL32" t="s">
        <v>247</v>
      </c>
      <c r="CM32">
        <v>1</v>
      </c>
      <c r="CN32" t="s">
        <v>247</v>
      </c>
      <c r="CO32" t="s">
        <v>247</v>
      </c>
      <c r="CP32" t="s">
        <v>247</v>
      </c>
      <c r="CQ32" t="s">
        <v>247</v>
      </c>
      <c r="CR32">
        <v>1</v>
      </c>
      <c r="CS32">
        <v>1</v>
      </c>
      <c r="CT32">
        <v>3643200000</v>
      </c>
      <c r="CU32">
        <v>135358102.18429115</v>
      </c>
      <c r="CV32">
        <v>1</v>
      </c>
    </row>
    <row r="33" spans="1:100">
      <c r="A33">
        <v>50</v>
      </c>
      <c r="B33" t="s">
        <v>250</v>
      </c>
      <c r="C33" t="s">
        <v>251</v>
      </c>
      <c r="D33">
        <v>3</v>
      </c>
      <c r="E33">
        <v>8</v>
      </c>
      <c r="F33">
        <v>2015</v>
      </c>
      <c r="G33" t="s">
        <v>256</v>
      </c>
      <c r="H33">
        <v>1998</v>
      </c>
      <c r="I33" t="s">
        <v>247</v>
      </c>
      <c r="J33">
        <v>0</v>
      </c>
      <c r="K33" t="s">
        <v>247</v>
      </c>
      <c r="L33">
        <v>1</v>
      </c>
      <c r="M33">
        <v>2</v>
      </c>
      <c r="N33" t="s">
        <v>257</v>
      </c>
      <c r="O33">
        <v>0</v>
      </c>
      <c r="P33">
        <v>5</v>
      </c>
      <c r="Q33">
        <v>0</v>
      </c>
      <c r="R33" t="s">
        <v>247</v>
      </c>
      <c r="S33">
        <v>0</v>
      </c>
      <c r="T33">
        <v>0</v>
      </c>
      <c r="U33">
        <v>0</v>
      </c>
      <c r="V33">
        <v>0</v>
      </c>
      <c r="W33">
        <v>1</v>
      </c>
      <c r="X33">
        <v>1</v>
      </c>
      <c r="Y33">
        <v>0</v>
      </c>
      <c r="Z33">
        <v>0</v>
      </c>
      <c r="AA33">
        <f t="shared" si="4"/>
        <v>4554000</v>
      </c>
      <c r="AB33">
        <v>1012000</v>
      </c>
      <c r="AC33" t="s">
        <v>258</v>
      </c>
      <c r="AD33">
        <v>6</v>
      </c>
      <c r="AE33">
        <v>0</v>
      </c>
      <c r="AF33" t="s">
        <v>247</v>
      </c>
      <c r="AG33">
        <v>6</v>
      </c>
      <c r="AH33" t="s">
        <v>247</v>
      </c>
      <c r="AI33" t="s">
        <v>247</v>
      </c>
      <c r="AJ33" t="s">
        <v>247</v>
      </c>
      <c r="AK33" t="s">
        <v>247</v>
      </c>
      <c r="AL33" t="s">
        <v>247</v>
      </c>
      <c r="AM33" t="s">
        <v>247</v>
      </c>
      <c r="AN33" t="s">
        <v>247</v>
      </c>
      <c r="AO33" t="s">
        <v>247</v>
      </c>
      <c r="AP33">
        <v>300</v>
      </c>
      <c r="AQ33">
        <v>10.641084713130104</v>
      </c>
      <c r="AR33" t="s">
        <v>247</v>
      </c>
      <c r="AS33">
        <v>5</v>
      </c>
      <c r="AT33">
        <v>1</v>
      </c>
      <c r="AU33">
        <v>0</v>
      </c>
      <c r="AV33">
        <v>97</v>
      </c>
      <c r="AW33" t="s">
        <v>247</v>
      </c>
      <c r="AX33">
        <v>0</v>
      </c>
      <c r="AY33">
        <v>0</v>
      </c>
      <c r="AZ33">
        <v>0</v>
      </c>
      <c r="BA33">
        <v>0</v>
      </c>
      <c r="BB33">
        <v>0</v>
      </c>
      <c r="BC33">
        <v>0</v>
      </c>
      <c r="BD33">
        <v>0</v>
      </c>
      <c r="BE33">
        <v>0</v>
      </c>
      <c r="BF33">
        <v>0</v>
      </c>
      <c r="BG33" t="s">
        <v>247</v>
      </c>
      <c r="BH33" t="s">
        <v>260</v>
      </c>
      <c r="BI33">
        <v>1</v>
      </c>
      <c r="BJ33">
        <v>3</v>
      </c>
      <c r="BK33">
        <v>4</v>
      </c>
      <c r="BL33">
        <v>0</v>
      </c>
      <c r="BM33">
        <v>12</v>
      </c>
      <c r="BN33">
        <v>0</v>
      </c>
      <c r="BO33" t="s">
        <v>247</v>
      </c>
      <c r="BP33">
        <v>0</v>
      </c>
      <c r="BQ33">
        <v>0</v>
      </c>
      <c r="BR33">
        <v>1</v>
      </c>
      <c r="BS33">
        <v>1</v>
      </c>
      <c r="BT33">
        <v>0</v>
      </c>
      <c r="BU33">
        <v>1</v>
      </c>
      <c r="BV33">
        <v>1</v>
      </c>
      <c r="BW33">
        <v>1</v>
      </c>
      <c r="BX33">
        <v>0</v>
      </c>
      <c r="BY33">
        <v>4857600000</v>
      </c>
      <c r="BZ33">
        <v>172300443.67500266</v>
      </c>
      <c r="CA33" t="s">
        <v>247</v>
      </c>
      <c r="CB33" t="s">
        <v>247</v>
      </c>
      <c r="CC33" t="s">
        <v>247</v>
      </c>
      <c r="CD33" t="s">
        <v>247</v>
      </c>
      <c r="CE33" t="s">
        <v>247</v>
      </c>
      <c r="CF33" t="s">
        <v>247</v>
      </c>
      <c r="CG33">
        <v>0</v>
      </c>
      <c r="CH33" t="s">
        <v>247</v>
      </c>
      <c r="CI33" t="s">
        <v>247</v>
      </c>
      <c r="CJ33" t="s">
        <v>247</v>
      </c>
      <c r="CK33" t="s">
        <v>247</v>
      </c>
      <c r="CL33" t="s">
        <v>247</v>
      </c>
      <c r="CM33">
        <v>1</v>
      </c>
      <c r="CN33" t="s">
        <v>247</v>
      </c>
      <c r="CO33" t="s">
        <v>247</v>
      </c>
      <c r="CP33" t="s">
        <v>247</v>
      </c>
      <c r="CQ33" t="s">
        <v>247</v>
      </c>
      <c r="CR33">
        <v>1</v>
      </c>
      <c r="CS33">
        <v>1</v>
      </c>
      <c r="CT33">
        <v>4857600000</v>
      </c>
      <c r="CU33">
        <v>172300443.67500266</v>
      </c>
      <c r="CV33">
        <v>1</v>
      </c>
    </row>
    <row r="34" spans="1:100">
      <c r="A34">
        <v>50</v>
      </c>
      <c r="B34" t="s">
        <v>250</v>
      </c>
      <c r="C34" t="s">
        <v>251</v>
      </c>
      <c r="D34">
        <v>3</v>
      </c>
      <c r="E34">
        <v>8</v>
      </c>
      <c r="F34">
        <v>2002</v>
      </c>
      <c r="G34" t="s">
        <v>261</v>
      </c>
      <c r="H34">
        <v>2002</v>
      </c>
      <c r="I34" t="s">
        <v>247</v>
      </c>
      <c r="J34">
        <v>0</v>
      </c>
      <c r="K34" t="s">
        <v>247</v>
      </c>
      <c r="L34">
        <v>4</v>
      </c>
      <c r="M34">
        <v>258</v>
      </c>
      <c r="N34" t="s">
        <v>262</v>
      </c>
      <c r="O34">
        <v>0</v>
      </c>
      <c r="P34">
        <v>6</v>
      </c>
      <c r="Q34">
        <v>0</v>
      </c>
      <c r="R34" t="s">
        <v>247</v>
      </c>
      <c r="S34">
        <v>0</v>
      </c>
      <c r="T34">
        <v>0</v>
      </c>
      <c r="U34">
        <v>0</v>
      </c>
      <c r="V34">
        <v>1</v>
      </c>
      <c r="W34">
        <v>1</v>
      </c>
      <c r="X34">
        <v>0</v>
      </c>
      <c r="Y34">
        <v>0</v>
      </c>
      <c r="Z34">
        <v>0</v>
      </c>
      <c r="AA34">
        <f t="shared" si="4"/>
        <v>90000</v>
      </c>
      <c r="AB34">
        <v>20000</v>
      </c>
      <c r="AC34" t="s">
        <v>263</v>
      </c>
      <c r="AD34">
        <v>6</v>
      </c>
      <c r="AE34">
        <v>1</v>
      </c>
      <c r="AF34" t="s">
        <v>247</v>
      </c>
      <c r="AG34">
        <v>2</v>
      </c>
      <c r="AH34" t="s">
        <v>247</v>
      </c>
      <c r="AI34" t="s">
        <v>247</v>
      </c>
      <c r="AJ34" t="s">
        <v>247</v>
      </c>
      <c r="AK34" t="s">
        <v>247</v>
      </c>
      <c r="AL34" t="s">
        <v>247</v>
      </c>
      <c r="AM34" t="s">
        <v>247</v>
      </c>
      <c r="AN34" t="s">
        <v>247</v>
      </c>
      <c r="AO34" t="s">
        <v>247</v>
      </c>
      <c r="AP34">
        <f t="shared" ref="AP34:AP47" si="5">10*30</f>
        <v>300</v>
      </c>
      <c r="AQ34">
        <v>18.521535839252646</v>
      </c>
      <c r="AR34" t="s">
        <v>247</v>
      </c>
      <c r="AS34" t="s">
        <v>247</v>
      </c>
      <c r="AT34">
        <v>2</v>
      </c>
      <c r="AU34">
        <v>0</v>
      </c>
      <c r="AV34">
        <v>2</v>
      </c>
      <c r="AW34" t="s">
        <v>247</v>
      </c>
      <c r="AX34">
        <v>0</v>
      </c>
      <c r="AY34">
        <v>0</v>
      </c>
      <c r="AZ34">
        <v>0</v>
      </c>
      <c r="BA34">
        <v>0</v>
      </c>
      <c r="BB34">
        <v>0</v>
      </c>
      <c r="BC34">
        <v>0</v>
      </c>
      <c r="BD34">
        <v>0</v>
      </c>
      <c r="BE34">
        <v>0</v>
      </c>
      <c r="BF34">
        <v>0</v>
      </c>
      <c r="BG34" t="s">
        <v>247</v>
      </c>
      <c r="BH34" t="s">
        <v>264</v>
      </c>
      <c r="BI34">
        <v>4</v>
      </c>
      <c r="BJ34">
        <v>2</v>
      </c>
      <c r="BK34">
        <v>0</v>
      </c>
      <c r="BL34">
        <v>1</v>
      </c>
      <c r="BM34">
        <v>5</v>
      </c>
      <c r="BN34">
        <v>0</v>
      </c>
      <c r="BO34" t="s">
        <v>247</v>
      </c>
      <c r="BP34">
        <v>1</v>
      </c>
      <c r="BQ34">
        <v>0</v>
      </c>
      <c r="BR34">
        <v>1</v>
      </c>
      <c r="BS34">
        <v>0</v>
      </c>
      <c r="BT34">
        <v>1</v>
      </c>
      <c r="BU34">
        <v>3</v>
      </c>
      <c r="BV34">
        <v>1</v>
      </c>
      <c r="BW34">
        <v>1</v>
      </c>
      <c r="BX34">
        <v>0</v>
      </c>
      <c r="BY34" t="s">
        <v>247</v>
      </c>
      <c r="BZ34" t="s">
        <v>247</v>
      </c>
      <c r="CA34" t="s">
        <v>247</v>
      </c>
      <c r="CB34" t="s">
        <v>247</v>
      </c>
      <c r="CC34">
        <v>436600000</v>
      </c>
      <c r="CD34">
        <v>26955008.491392352</v>
      </c>
      <c r="CE34" t="s">
        <v>247</v>
      </c>
      <c r="CF34" t="s">
        <v>247</v>
      </c>
      <c r="CG34">
        <v>1</v>
      </c>
      <c r="CH34" t="s">
        <v>247</v>
      </c>
      <c r="CK34" t="s">
        <v>247</v>
      </c>
      <c r="CL34" t="s">
        <v>247</v>
      </c>
      <c r="CM34">
        <v>0</v>
      </c>
      <c r="CN34" t="s">
        <v>247</v>
      </c>
      <c r="CO34" t="s">
        <v>247</v>
      </c>
      <c r="CP34" t="s">
        <v>247</v>
      </c>
      <c r="CQ34" t="s">
        <v>247</v>
      </c>
      <c r="CR34">
        <v>0</v>
      </c>
      <c r="CS34" t="s">
        <v>247</v>
      </c>
      <c r="CT34">
        <v>436600000</v>
      </c>
      <c r="CU34">
        <v>26955008.491392352</v>
      </c>
      <c r="CV34">
        <v>2</v>
      </c>
    </row>
    <row r="35" spans="1:100">
      <c r="A35">
        <v>50</v>
      </c>
      <c r="B35" t="s">
        <v>250</v>
      </c>
      <c r="C35" t="s">
        <v>251</v>
      </c>
      <c r="D35">
        <v>3</v>
      </c>
      <c r="E35">
        <v>8</v>
      </c>
      <c r="F35">
        <v>2003</v>
      </c>
      <c r="G35" t="s">
        <v>261</v>
      </c>
      <c r="H35">
        <v>2002</v>
      </c>
      <c r="I35" t="s">
        <v>247</v>
      </c>
      <c r="J35">
        <v>0</v>
      </c>
      <c r="K35" t="s">
        <v>247</v>
      </c>
      <c r="L35">
        <v>4</v>
      </c>
      <c r="M35">
        <v>258</v>
      </c>
      <c r="N35" t="s">
        <v>262</v>
      </c>
      <c r="O35">
        <v>0</v>
      </c>
      <c r="P35">
        <v>6</v>
      </c>
      <c r="Q35">
        <v>0</v>
      </c>
      <c r="R35" t="s">
        <v>247</v>
      </c>
      <c r="S35">
        <v>0</v>
      </c>
      <c r="T35">
        <v>0</v>
      </c>
      <c r="U35">
        <v>0</v>
      </c>
      <c r="V35">
        <v>1</v>
      </c>
      <c r="W35">
        <v>1</v>
      </c>
      <c r="X35">
        <v>0</v>
      </c>
      <c r="Y35">
        <v>0</v>
      </c>
      <c r="Z35">
        <v>0</v>
      </c>
      <c r="AA35">
        <f t="shared" si="4"/>
        <v>90000</v>
      </c>
      <c r="AB35">
        <v>20000</v>
      </c>
      <c r="AC35" t="s">
        <v>263</v>
      </c>
      <c r="AD35">
        <v>6</v>
      </c>
      <c r="AE35">
        <v>1</v>
      </c>
      <c r="AF35" t="s">
        <v>247</v>
      </c>
      <c r="AG35">
        <v>2</v>
      </c>
      <c r="AH35" t="s">
        <v>247</v>
      </c>
      <c r="AI35" t="s">
        <v>247</v>
      </c>
      <c r="AJ35" t="s">
        <v>247</v>
      </c>
      <c r="AK35" t="s">
        <v>247</v>
      </c>
      <c r="AL35" t="s">
        <v>247</v>
      </c>
      <c r="AM35" t="s">
        <v>247</v>
      </c>
      <c r="AN35" t="s">
        <v>247</v>
      </c>
      <c r="AO35" t="s">
        <v>247</v>
      </c>
      <c r="AP35">
        <f t="shared" si="5"/>
        <v>300</v>
      </c>
      <c r="AQ35">
        <v>17.85259168528993</v>
      </c>
      <c r="AR35" t="s">
        <v>247</v>
      </c>
      <c r="AS35" t="s">
        <v>247</v>
      </c>
      <c r="AT35">
        <v>2</v>
      </c>
      <c r="AU35">
        <v>0</v>
      </c>
      <c r="AV35">
        <v>2</v>
      </c>
      <c r="AW35" t="s">
        <v>247</v>
      </c>
      <c r="AX35">
        <v>0</v>
      </c>
      <c r="AY35">
        <v>0</v>
      </c>
      <c r="AZ35">
        <v>0</v>
      </c>
      <c r="BA35">
        <v>0</v>
      </c>
      <c r="BB35">
        <v>0</v>
      </c>
      <c r="BC35">
        <v>0</v>
      </c>
      <c r="BD35">
        <v>0</v>
      </c>
      <c r="BE35">
        <v>0</v>
      </c>
      <c r="BF35">
        <v>0</v>
      </c>
      <c r="BG35" t="s">
        <v>247</v>
      </c>
      <c r="BH35" t="s">
        <v>264</v>
      </c>
      <c r="BI35">
        <v>4</v>
      </c>
      <c r="BJ35">
        <v>2</v>
      </c>
      <c r="BK35">
        <v>0</v>
      </c>
      <c r="BL35">
        <v>1</v>
      </c>
      <c r="BM35">
        <v>5</v>
      </c>
      <c r="BN35">
        <v>0</v>
      </c>
      <c r="BO35" t="s">
        <v>247</v>
      </c>
      <c r="BP35">
        <v>1</v>
      </c>
      <c r="BQ35">
        <v>0</v>
      </c>
      <c r="BR35">
        <v>1</v>
      </c>
      <c r="BS35">
        <v>0</v>
      </c>
      <c r="BT35">
        <v>1</v>
      </c>
      <c r="BU35">
        <v>3</v>
      </c>
      <c r="BV35">
        <v>1</v>
      </c>
      <c r="BW35">
        <v>0</v>
      </c>
      <c r="BX35">
        <v>0</v>
      </c>
      <c r="BY35" t="s">
        <v>247</v>
      </c>
      <c r="BZ35" t="s">
        <v>247</v>
      </c>
      <c r="CA35" t="s">
        <v>247</v>
      </c>
      <c r="CB35" t="s">
        <v>247</v>
      </c>
      <c r="CC35">
        <v>435480000</v>
      </c>
      <c r="CD35">
        <v>25914822.090366863</v>
      </c>
      <c r="CE35" t="s">
        <v>247</v>
      </c>
      <c r="CF35" t="s">
        <v>247</v>
      </c>
      <c r="CG35">
        <v>1</v>
      </c>
      <c r="CH35" t="s">
        <v>247</v>
      </c>
      <c r="CI35">
        <v>387300000</v>
      </c>
      <c r="CJ35">
        <v>23047695.865709301</v>
      </c>
      <c r="CK35" t="s">
        <v>247</v>
      </c>
      <c r="CL35" t="s">
        <v>247</v>
      </c>
      <c r="CM35">
        <v>0</v>
      </c>
      <c r="CN35" t="s">
        <v>247</v>
      </c>
      <c r="CO35" t="s">
        <v>247</v>
      </c>
      <c r="CP35" t="s">
        <v>247</v>
      </c>
      <c r="CQ35" t="s">
        <v>247</v>
      </c>
      <c r="CR35">
        <v>0</v>
      </c>
      <c r="CS35" t="s">
        <v>247</v>
      </c>
      <c r="CT35">
        <v>435480000</v>
      </c>
      <c r="CU35">
        <v>25914822.090366863</v>
      </c>
      <c r="CV35">
        <v>2</v>
      </c>
    </row>
    <row r="36" spans="1:100">
      <c r="A36">
        <v>50</v>
      </c>
      <c r="B36" t="s">
        <v>250</v>
      </c>
      <c r="C36" t="s">
        <v>251</v>
      </c>
      <c r="D36">
        <v>3</v>
      </c>
      <c r="E36">
        <v>8</v>
      </c>
      <c r="F36">
        <v>2004</v>
      </c>
      <c r="G36" t="s">
        <v>261</v>
      </c>
      <c r="H36">
        <v>2002</v>
      </c>
      <c r="I36" t="s">
        <v>247</v>
      </c>
      <c r="J36">
        <v>0</v>
      </c>
      <c r="K36" t="s">
        <v>247</v>
      </c>
      <c r="L36">
        <v>4</v>
      </c>
      <c r="M36">
        <v>258</v>
      </c>
      <c r="N36" t="s">
        <v>262</v>
      </c>
      <c r="O36">
        <v>0</v>
      </c>
      <c r="P36">
        <v>6</v>
      </c>
      <c r="Q36">
        <v>0</v>
      </c>
      <c r="R36" t="s">
        <v>247</v>
      </c>
      <c r="S36">
        <v>0</v>
      </c>
      <c r="T36">
        <v>0</v>
      </c>
      <c r="U36">
        <v>0</v>
      </c>
      <c r="V36">
        <v>1</v>
      </c>
      <c r="W36">
        <v>1</v>
      </c>
      <c r="X36">
        <v>0</v>
      </c>
      <c r="Y36">
        <v>0</v>
      </c>
      <c r="Z36">
        <v>0</v>
      </c>
      <c r="AA36">
        <f t="shared" si="4"/>
        <v>90000</v>
      </c>
      <c r="AB36">
        <v>20000</v>
      </c>
      <c r="AC36" t="s">
        <v>263</v>
      </c>
      <c r="AD36">
        <v>6</v>
      </c>
      <c r="AE36">
        <v>1</v>
      </c>
      <c r="AF36" t="s">
        <v>247</v>
      </c>
      <c r="AG36">
        <v>2</v>
      </c>
      <c r="AH36" t="s">
        <v>247</v>
      </c>
      <c r="AI36" t="s">
        <v>247</v>
      </c>
      <c r="AJ36" t="s">
        <v>247</v>
      </c>
      <c r="AK36" t="s">
        <v>247</v>
      </c>
      <c r="AL36" t="s">
        <v>247</v>
      </c>
      <c r="AM36" t="s">
        <v>247</v>
      </c>
      <c r="AN36" t="s">
        <v>247</v>
      </c>
      <c r="AO36" t="s">
        <v>247</v>
      </c>
      <c r="AP36">
        <f t="shared" si="5"/>
        <v>300</v>
      </c>
      <c r="AQ36">
        <v>17.543145933543233</v>
      </c>
      <c r="AR36" t="s">
        <v>247</v>
      </c>
      <c r="AS36" t="s">
        <v>247</v>
      </c>
      <c r="AT36">
        <v>2</v>
      </c>
      <c r="AU36">
        <v>0</v>
      </c>
      <c r="AV36">
        <v>2</v>
      </c>
      <c r="AW36" t="s">
        <v>247</v>
      </c>
      <c r="AX36">
        <v>0</v>
      </c>
      <c r="AY36">
        <v>0</v>
      </c>
      <c r="AZ36">
        <v>0</v>
      </c>
      <c r="BA36">
        <v>0</v>
      </c>
      <c r="BB36">
        <v>0</v>
      </c>
      <c r="BC36">
        <v>0</v>
      </c>
      <c r="BD36">
        <v>0</v>
      </c>
      <c r="BE36">
        <v>0</v>
      </c>
      <c r="BF36">
        <v>0</v>
      </c>
      <c r="BG36" t="s">
        <v>247</v>
      </c>
      <c r="BH36" t="s">
        <v>264</v>
      </c>
      <c r="BI36">
        <v>4</v>
      </c>
      <c r="BJ36">
        <v>2</v>
      </c>
      <c r="BK36">
        <v>0</v>
      </c>
      <c r="BL36">
        <v>1</v>
      </c>
      <c r="BM36">
        <v>5</v>
      </c>
      <c r="BN36">
        <v>0</v>
      </c>
      <c r="BO36" t="s">
        <v>247</v>
      </c>
      <c r="BP36">
        <v>1</v>
      </c>
      <c r="BQ36">
        <v>0</v>
      </c>
      <c r="BR36">
        <v>1</v>
      </c>
      <c r="BS36">
        <v>0</v>
      </c>
      <c r="BT36">
        <v>1</v>
      </c>
      <c r="BU36">
        <v>3</v>
      </c>
      <c r="BV36">
        <v>1</v>
      </c>
      <c r="BW36">
        <v>0</v>
      </c>
      <c r="BX36">
        <v>0</v>
      </c>
      <c r="BY36" t="s">
        <v>247</v>
      </c>
      <c r="BZ36" t="s">
        <v>247</v>
      </c>
      <c r="CA36" t="s">
        <v>247</v>
      </c>
      <c r="CB36" t="s">
        <v>247</v>
      </c>
      <c r="CC36" t="s">
        <v>247</v>
      </c>
      <c r="CD36" t="s">
        <v>247</v>
      </c>
      <c r="CE36" t="s">
        <v>247</v>
      </c>
      <c r="CF36" t="s">
        <v>247</v>
      </c>
      <c r="CG36">
        <v>1</v>
      </c>
      <c r="CH36" t="s">
        <v>247</v>
      </c>
      <c r="CI36" t="s">
        <v>247</v>
      </c>
      <c r="CJ36" t="s">
        <v>247</v>
      </c>
      <c r="CK36" t="s">
        <v>247</v>
      </c>
      <c r="CL36" t="s">
        <v>247</v>
      </c>
      <c r="CM36">
        <v>0</v>
      </c>
      <c r="CN36" t="s">
        <v>247</v>
      </c>
      <c r="CO36" t="s">
        <v>247</v>
      </c>
      <c r="CP36" t="s">
        <v>247</v>
      </c>
      <c r="CQ36" t="s">
        <v>247</v>
      </c>
      <c r="CR36">
        <v>0</v>
      </c>
      <c r="CS36" t="s">
        <v>247</v>
      </c>
      <c r="CT36" t="s">
        <v>247</v>
      </c>
      <c r="CU36" t="s">
        <v>247</v>
      </c>
      <c r="CV36" t="s">
        <v>247</v>
      </c>
    </row>
    <row r="37" spans="1:100">
      <c r="A37">
        <v>50</v>
      </c>
      <c r="B37" t="s">
        <v>250</v>
      </c>
      <c r="C37" t="s">
        <v>251</v>
      </c>
      <c r="D37">
        <v>3</v>
      </c>
      <c r="E37">
        <v>8</v>
      </c>
      <c r="F37">
        <v>2005</v>
      </c>
      <c r="G37" t="s">
        <v>261</v>
      </c>
      <c r="H37">
        <v>2002</v>
      </c>
      <c r="I37" t="s">
        <v>247</v>
      </c>
      <c r="J37">
        <v>0</v>
      </c>
      <c r="K37" t="s">
        <v>247</v>
      </c>
      <c r="L37">
        <v>4</v>
      </c>
      <c r="M37">
        <v>258</v>
      </c>
      <c r="N37" t="s">
        <v>262</v>
      </c>
      <c r="O37">
        <v>0</v>
      </c>
      <c r="P37">
        <v>6</v>
      </c>
      <c r="Q37">
        <v>0</v>
      </c>
      <c r="R37" t="s">
        <v>247</v>
      </c>
      <c r="S37">
        <v>0</v>
      </c>
      <c r="T37">
        <v>0</v>
      </c>
      <c r="U37">
        <v>0</v>
      </c>
      <c r="V37">
        <v>1</v>
      </c>
      <c r="W37">
        <v>1</v>
      </c>
      <c r="X37">
        <v>0</v>
      </c>
      <c r="Y37">
        <v>0</v>
      </c>
      <c r="Z37">
        <v>0</v>
      </c>
      <c r="AA37">
        <f t="shared" si="4"/>
        <v>90000</v>
      </c>
      <c r="AB37">
        <v>20000</v>
      </c>
      <c r="AC37" t="s">
        <v>263</v>
      </c>
      <c r="AD37">
        <v>6</v>
      </c>
      <c r="AE37">
        <v>1</v>
      </c>
      <c r="AF37" t="s">
        <v>247</v>
      </c>
      <c r="AG37">
        <v>2</v>
      </c>
      <c r="AH37" t="s">
        <v>247</v>
      </c>
      <c r="AI37" t="s">
        <v>247</v>
      </c>
      <c r="AJ37" t="s">
        <v>247</v>
      </c>
      <c r="AK37" t="s">
        <v>247</v>
      </c>
      <c r="AL37" t="s">
        <v>247</v>
      </c>
      <c r="AM37" t="s">
        <v>247</v>
      </c>
      <c r="AN37" t="s">
        <v>247</v>
      </c>
      <c r="AO37" t="s">
        <v>247</v>
      </c>
      <c r="AP37">
        <f t="shared" si="5"/>
        <v>300</v>
      </c>
      <c r="AQ37">
        <v>17.313558656523451</v>
      </c>
      <c r="AR37" t="s">
        <v>247</v>
      </c>
      <c r="AS37" t="s">
        <v>247</v>
      </c>
      <c r="AT37">
        <v>2</v>
      </c>
      <c r="AU37">
        <v>0</v>
      </c>
      <c r="AV37">
        <v>2</v>
      </c>
      <c r="AW37" t="s">
        <v>247</v>
      </c>
      <c r="AX37">
        <v>0</v>
      </c>
      <c r="AY37">
        <v>0</v>
      </c>
      <c r="AZ37">
        <v>0</v>
      </c>
      <c r="BA37">
        <v>0</v>
      </c>
      <c r="BB37">
        <v>0</v>
      </c>
      <c r="BC37">
        <v>0</v>
      </c>
      <c r="BD37">
        <v>0</v>
      </c>
      <c r="BE37">
        <v>0</v>
      </c>
      <c r="BF37">
        <v>0</v>
      </c>
      <c r="BG37" t="s">
        <v>247</v>
      </c>
      <c r="BH37" t="s">
        <v>264</v>
      </c>
      <c r="BI37">
        <v>4</v>
      </c>
      <c r="BJ37">
        <v>2</v>
      </c>
      <c r="BK37">
        <v>0</v>
      </c>
      <c r="BL37">
        <v>1</v>
      </c>
      <c r="BM37">
        <v>5</v>
      </c>
      <c r="BN37">
        <v>0</v>
      </c>
      <c r="BO37" t="s">
        <v>247</v>
      </c>
      <c r="BP37">
        <v>1</v>
      </c>
      <c r="BQ37">
        <v>0</v>
      </c>
      <c r="BR37">
        <v>1</v>
      </c>
      <c r="BS37">
        <v>0</v>
      </c>
      <c r="BT37">
        <v>1</v>
      </c>
      <c r="BU37">
        <v>3</v>
      </c>
      <c r="BV37">
        <v>1</v>
      </c>
      <c r="BW37">
        <v>1</v>
      </c>
      <c r="BX37">
        <v>0</v>
      </c>
      <c r="BY37" t="s">
        <v>247</v>
      </c>
      <c r="BZ37" t="s">
        <v>247</v>
      </c>
      <c r="CA37" t="s">
        <v>247</v>
      </c>
      <c r="CB37" t="s">
        <v>247</v>
      </c>
      <c r="CC37">
        <v>1041370000</v>
      </c>
      <c r="CD37">
        <v>60099401.927146092</v>
      </c>
      <c r="CE37" t="s">
        <v>247</v>
      </c>
      <c r="CF37" t="s">
        <v>247</v>
      </c>
      <c r="CG37">
        <v>1</v>
      </c>
      <c r="CH37" t="s">
        <v>247</v>
      </c>
      <c r="CI37">
        <v>1330100000</v>
      </c>
      <c r="CJ37">
        <v>76762547.896806136</v>
      </c>
      <c r="CK37" t="s">
        <v>247</v>
      </c>
      <c r="CL37" t="s">
        <v>247</v>
      </c>
      <c r="CM37">
        <v>0</v>
      </c>
      <c r="CN37" t="s">
        <v>247</v>
      </c>
      <c r="CO37" t="s">
        <v>247</v>
      </c>
      <c r="CP37" t="s">
        <v>247</v>
      </c>
      <c r="CQ37" t="s">
        <v>247</v>
      </c>
      <c r="CR37">
        <v>0</v>
      </c>
      <c r="CS37" t="s">
        <v>247</v>
      </c>
      <c r="CT37">
        <v>1041370000</v>
      </c>
      <c r="CU37">
        <v>60099401.927146092</v>
      </c>
      <c r="CV37">
        <v>2</v>
      </c>
    </row>
    <row r="38" spans="1:100">
      <c r="A38">
        <v>50</v>
      </c>
      <c r="B38" t="s">
        <v>250</v>
      </c>
      <c r="C38" t="s">
        <v>251</v>
      </c>
      <c r="D38">
        <v>3</v>
      </c>
      <c r="E38">
        <v>8</v>
      </c>
      <c r="F38">
        <v>2006</v>
      </c>
      <c r="G38" t="s">
        <v>261</v>
      </c>
      <c r="H38">
        <v>2002</v>
      </c>
      <c r="I38" t="s">
        <v>247</v>
      </c>
      <c r="J38">
        <v>0</v>
      </c>
      <c r="K38" t="s">
        <v>247</v>
      </c>
      <c r="L38">
        <v>4</v>
      </c>
      <c r="M38">
        <v>258</v>
      </c>
      <c r="N38" t="s">
        <v>262</v>
      </c>
      <c r="O38">
        <v>0</v>
      </c>
      <c r="P38">
        <v>6</v>
      </c>
      <c r="Q38">
        <v>0</v>
      </c>
      <c r="R38" t="s">
        <v>247</v>
      </c>
      <c r="S38">
        <v>0</v>
      </c>
      <c r="T38">
        <v>0</v>
      </c>
      <c r="U38">
        <v>0</v>
      </c>
      <c r="V38">
        <v>1</v>
      </c>
      <c r="W38">
        <v>1</v>
      </c>
      <c r="X38">
        <v>0</v>
      </c>
      <c r="Y38">
        <v>0</v>
      </c>
      <c r="Z38">
        <v>0</v>
      </c>
      <c r="AA38">
        <f t="shared" si="4"/>
        <v>90000</v>
      </c>
      <c r="AB38">
        <v>20000</v>
      </c>
      <c r="AC38" t="s">
        <v>263</v>
      </c>
      <c r="AD38">
        <v>6</v>
      </c>
      <c r="AE38">
        <v>1</v>
      </c>
      <c r="AF38" t="s">
        <v>247</v>
      </c>
      <c r="AG38">
        <v>2</v>
      </c>
      <c r="AH38" t="s">
        <v>247</v>
      </c>
      <c r="AI38" t="s">
        <v>247</v>
      </c>
      <c r="AJ38" t="s">
        <v>247</v>
      </c>
      <c r="AK38" t="s">
        <v>247</v>
      </c>
      <c r="AL38" t="s">
        <v>247</v>
      </c>
      <c r="AM38" t="s">
        <v>247</v>
      </c>
      <c r="AN38" t="s">
        <v>247</v>
      </c>
      <c r="AO38" t="s">
        <v>247</v>
      </c>
      <c r="AP38">
        <f t="shared" si="5"/>
        <v>300</v>
      </c>
      <c r="AQ38">
        <v>16.8550776537692</v>
      </c>
      <c r="AR38" t="s">
        <v>247</v>
      </c>
      <c r="AS38" t="s">
        <v>247</v>
      </c>
      <c r="AT38">
        <v>2</v>
      </c>
      <c r="AU38">
        <v>0</v>
      </c>
      <c r="AV38">
        <v>2</v>
      </c>
      <c r="AW38" t="s">
        <v>247</v>
      </c>
      <c r="AX38">
        <v>0</v>
      </c>
      <c r="AY38">
        <v>0</v>
      </c>
      <c r="AZ38">
        <v>0</v>
      </c>
      <c r="BA38">
        <v>0</v>
      </c>
      <c r="BB38">
        <v>0</v>
      </c>
      <c r="BC38">
        <v>0</v>
      </c>
      <c r="BD38">
        <v>0</v>
      </c>
      <c r="BE38">
        <v>0</v>
      </c>
      <c r="BF38">
        <v>0</v>
      </c>
      <c r="BG38" t="s">
        <v>247</v>
      </c>
      <c r="BH38" t="s">
        <v>264</v>
      </c>
      <c r="BI38">
        <v>4</v>
      </c>
      <c r="BJ38">
        <v>2</v>
      </c>
      <c r="BK38">
        <v>0</v>
      </c>
      <c r="BL38">
        <v>1</v>
      </c>
      <c r="BM38">
        <v>5</v>
      </c>
      <c r="BN38">
        <v>0</v>
      </c>
      <c r="BO38" t="s">
        <v>247</v>
      </c>
      <c r="BP38">
        <v>1</v>
      </c>
      <c r="BQ38">
        <v>0</v>
      </c>
      <c r="BR38">
        <v>1</v>
      </c>
      <c r="BS38">
        <v>0</v>
      </c>
      <c r="BT38">
        <v>1</v>
      </c>
      <c r="BU38">
        <v>3</v>
      </c>
      <c r="BV38">
        <v>1</v>
      </c>
      <c r="BW38">
        <v>1</v>
      </c>
      <c r="BX38">
        <v>0</v>
      </c>
      <c r="BY38" t="s">
        <v>247</v>
      </c>
      <c r="BZ38" t="s">
        <v>247</v>
      </c>
      <c r="CA38" t="s">
        <v>247</v>
      </c>
      <c r="CB38" t="s">
        <v>247</v>
      </c>
      <c r="CC38" t="s">
        <v>247</v>
      </c>
      <c r="CD38" t="s">
        <v>247</v>
      </c>
      <c r="CE38" t="s">
        <v>247</v>
      </c>
      <c r="CF38" t="s">
        <v>247</v>
      </c>
      <c r="CG38">
        <v>1</v>
      </c>
      <c r="CH38" t="s">
        <v>247</v>
      </c>
      <c r="CI38" t="s">
        <v>247</v>
      </c>
      <c r="CJ38" t="s">
        <v>247</v>
      </c>
      <c r="CK38" t="s">
        <v>247</v>
      </c>
      <c r="CL38" t="s">
        <v>247</v>
      </c>
      <c r="CM38">
        <v>0</v>
      </c>
      <c r="CN38" t="s">
        <v>247</v>
      </c>
      <c r="CO38" t="s">
        <v>247</v>
      </c>
      <c r="CP38" t="s">
        <v>247</v>
      </c>
      <c r="CQ38" t="s">
        <v>247</v>
      </c>
      <c r="CR38">
        <v>0</v>
      </c>
      <c r="CS38" t="s">
        <v>247</v>
      </c>
      <c r="CT38" t="s">
        <v>247</v>
      </c>
      <c r="CU38" t="s">
        <v>247</v>
      </c>
      <c r="CV38" t="s">
        <v>247</v>
      </c>
    </row>
    <row r="39" spans="1:100">
      <c r="A39">
        <v>50</v>
      </c>
      <c r="B39" t="s">
        <v>250</v>
      </c>
      <c r="C39" t="s">
        <v>251</v>
      </c>
      <c r="D39">
        <v>3</v>
      </c>
      <c r="E39">
        <v>8</v>
      </c>
      <c r="F39">
        <v>2007</v>
      </c>
      <c r="G39" t="s">
        <v>261</v>
      </c>
      <c r="H39">
        <v>2002</v>
      </c>
      <c r="I39" t="s">
        <v>247</v>
      </c>
      <c r="J39">
        <v>0</v>
      </c>
      <c r="K39" t="s">
        <v>247</v>
      </c>
      <c r="L39">
        <v>4</v>
      </c>
      <c r="M39">
        <v>258</v>
      </c>
      <c r="N39" t="s">
        <v>262</v>
      </c>
      <c r="O39">
        <v>0</v>
      </c>
      <c r="P39">
        <v>6</v>
      </c>
      <c r="Q39">
        <v>0</v>
      </c>
      <c r="R39" t="s">
        <v>247</v>
      </c>
      <c r="S39">
        <v>0</v>
      </c>
      <c r="T39">
        <v>0</v>
      </c>
      <c r="U39">
        <v>0</v>
      </c>
      <c r="V39">
        <v>1</v>
      </c>
      <c r="W39">
        <v>1</v>
      </c>
      <c r="X39">
        <v>0</v>
      </c>
      <c r="Y39">
        <v>0</v>
      </c>
      <c r="Z39">
        <v>0</v>
      </c>
      <c r="AA39">
        <f t="shared" si="4"/>
        <v>751500</v>
      </c>
      <c r="AB39">
        <v>167000</v>
      </c>
      <c r="AC39" t="s">
        <v>263</v>
      </c>
      <c r="AD39">
        <v>6</v>
      </c>
      <c r="AE39">
        <v>1</v>
      </c>
      <c r="AF39" t="s">
        <v>247</v>
      </c>
      <c r="AG39">
        <v>2</v>
      </c>
      <c r="AH39" t="s">
        <v>247</v>
      </c>
      <c r="AI39" t="s">
        <v>247</v>
      </c>
      <c r="AJ39" t="s">
        <v>247</v>
      </c>
      <c r="AK39" t="s">
        <v>247</v>
      </c>
      <c r="AL39" t="s">
        <v>247</v>
      </c>
      <c r="AM39" t="s">
        <v>247</v>
      </c>
      <c r="AN39" t="s">
        <v>247</v>
      </c>
      <c r="AO39" t="s">
        <v>247</v>
      </c>
      <c r="AP39">
        <f t="shared" si="5"/>
        <v>300</v>
      </c>
      <c r="AQ39">
        <v>16.251948092569968</v>
      </c>
      <c r="AR39" t="s">
        <v>247</v>
      </c>
      <c r="AS39" t="s">
        <v>247</v>
      </c>
      <c r="AT39">
        <v>2</v>
      </c>
      <c r="AU39">
        <v>0</v>
      </c>
      <c r="AV39">
        <v>2</v>
      </c>
      <c r="AW39" t="s">
        <v>247</v>
      </c>
      <c r="AX39">
        <v>0</v>
      </c>
      <c r="AY39">
        <v>0</v>
      </c>
      <c r="AZ39">
        <v>0</v>
      </c>
      <c r="BA39">
        <v>0</v>
      </c>
      <c r="BB39">
        <v>0</v>
      </c>
      <c r="BC39">
        <v>0</v>
      </c>
      <c r="BD39">
        <v>0</v>
      </c>
      <c r="BE39">
        <v>0</v>
      </c>
      <c r="BF39">
        <v>0</v>
      </c>
      <c r="BG39" t="s">
        <v>247</v>
      </c>
      <c r="BH39" t="s">
        <v>264</v>
      </c>
      <c r="BI39">
        <v>4</v>
      </c>
      <c r="BJ39">
        <v>2</v>
      </c>
      <c r="BK39">
        <v>0</v>
      </c>
      <c r="BL39">
        <v>1</v>
      </c>
      <c r="BM39">
        <v>5</v>
      </c>
      <c r="BN39">
        <v>0</v>
      </c>
      <c r="BO39" t="s">
        <v>247</v>
      </c>
      <c r="BP39">
        <v>1</v>
      </c>
      <c r="BQ39">
        <v>0</v>
      </c>
      <c r="BR39">
        <v>1</v>
      </c>
      <c r="BS39">
        <v>0</v>
      </c>
      <c r="BT39">
        <v>1</v>
      </c>
      <c r="BU39">
        <v>3</v>
      </c>
      <c r="BV39">
        <v>1</v>
      </c>
      <c r="BW39">
        <v>1</v>
      </c>
      <c r="BX39">
        <v>0</v>
      </c>
      <c r="BY39" t="s">
        <v>247</v>
      </c>
      <c r="BZ39" t="s">
        <v>247</v>
      </c>
      <c r="CA39" t="s">
        <v>247</v>
      </c>
      <c r="CB39" t="s">
        <v>247</v>
      </c>
      <c r="CC39" t="s">
        <v>247</v>
      </c>
      <c r="CD39" t="s">
        <v>247</v>
      </c>
      <c r="CE39" t="s">
        <v>247</v>
      </c>
      <c r="CF39" t="s">
        <v>247</v>
      </c>
      <c r="CG39">
        <v>1</v>
      </c>
      <c r="CH39" t="s">
        <v>247</v>
      </c>
      <c r="CI39" t="s">
        <v>247</v>
      </c>
      <c r="CJ39" t="s">
        <v>247</v>
      </c>
      <c r="CK39" t="s">
        <v>247</v>
      </c>
      <c r="CL39" t="s">
        <v>247</v>
      </c>
      <c r="CM39">
        <v>0</v>
      </c>
      <c r="CN39" t="s">
        <v>247</v>
      </c>
      <c r="CO39" t="s">
        <v>247</v>
      </c>
      <c r="CP39" t="s">
        <v>247</v>
      </c>
      <c r="CQ39" t="s">
        <v>247</v>
      </c>
      <c r="CR39">
        <v>0</v>
      </c>
      <c r="CS39" t="s">
        <v>247</v>
      </c>
      <c r="CT39" t="s">
        <v>247</v>
      </c>
      <c r="CU39" t="s">
        <v>247</v>
      </c>
      <c r="CV39" t="s">
        <v>247</v>
      </c>
    </row>
    <row r="40" spans="1:100">
      <c r="A40">
        <v>50</v>
      </c>
      <c r="B40" t="s">
        <v>250</v>
      </c>
      <c r="C40" t="s">
        <v>251</v>
      </c>
      <c r="D40">
        <v>3</v>
      </c>
      <c r="E40">
        <v>8</v>
      </c>
      <c r="F40">
        <v>2008</v>
      </c>
      <c r="G40" t="s">
        <v>261</v>
      </c>
      <c r="H40">
        <v>2002</v>
      </c>
      <c r="I40" t="s">
        <v>247</v>
      </c>
      <c r="J40">
        <v>0</v>
      </c>
      <c r="K40" t="s">
        <v>247</v>
      </c>
      <c r="L40">
        <v>4</v>
      </c>
      <c r="M40">
        <v>258</v>
      </c>
      <c r="N40" t="s">
        <v>262</v>
      </c>
      <c r="O40">
        <v>0</v>
      </c>
      <c r="P40">
        <v>6</v>
      </c>
      <c r="Q40">
        <v>0</v>
      </c>
      <c r="R40" t="s">
        <v>247</v>
      </c>
      <c r="S40">
        <v>0</v>
      </c>
      <c r="T40">
        <v>0</v>
      </c>
      <c r="U40">
        <v>0</v>
      </c>
      <c r="V40">
        <v>1</v>
      </c>
      <c r="W40">
        <v>1</v>
      </c>
      <c r="X40">
        <v>0</v>
      </c>
      <c r="Y40">
        <v>0</v>
      </c>
      <c r="Z40">
        <v>0</v>
      </c>
      <c r="AA40">
        <f t="shared" si="4"/>
        <v>751500</v>
      </c>
      <c r="AB40">
        <v>167000</v>
      </c>
      <c r="AC40" t="s">
        <v>263</v>
      </c>
      <c r="AD40">
        <v>6</v>
      </c>
      <c r="AE40">
        <v>1</v>
      </c>
      <c r="AF40" t="s">
        <v>247</v>
      </c>
      <c r="AG40">
        <v>2</v>
      </c>
      <c r="AH40" t="s">
        <v>247</v>
      </c>
      <c r="AI40" t="s">
        <v>247</v>
      </c>
      <c r="AJ40" t="s">
        <v>247</v>
      </c>
      <c r="AK40" t="s">
        <v>247</v>
      </c>
      <c r="AL40" t="s">
        <v>247</v>
      </c>
      <c r="AM40" t="s">
        <v>247</v>
      </c>
      <c r="AN40" t="s">
        <v>247</v>
      </c>
      <c r="AO40" t="s">
        <v>247</v>
      </c>
      <c r="AP40">
        <f t="shared" si="5"/>
        <v>300</v>
      </c>
      <c r="AQ40">
        <v>15.36306313512697</v>
      </c>
      <c r="AR40" t="s">
        <v>247</v>
      </c>
      <c r="AS40" t="s">
        <v>247</v>
      </c>
      <c r="AT40">
        <v>2</v>
      </c>
      <c r="AU40">
        <v>0</v>
      </c>
      <c r="AV40">
        <v>2</v>
      </c>
      <c r="AW40" t="s">
        <v>247</v>
      </c>
      <c r="AX40">
        <v>0</v>
      </c>
      <c r="AY40">
        <v>0</v>
      </c>
      <c r="AZ40">
        <v>0</v>
      </c>
      <c r="BA40">
        <v>0</v>
      </c>
      <c r="BB40">
        <v>0</v>
      </c>
      <c r="BC40">
        <v>0</v>
      </c>
      <c r="BD40">
        <v>0</v>
      </c>
      <c r="BE40">
        <v>0</v>
      </c>
      <c r="BF40">
        <v>0</v>
      </c>
      <c r="BG40" t="s">
        <v>247</v>
      </c>
      <c r="BH40" t="s">
        <v>264</v>
      </c>
      <c r="BI40">
        <v>4</v>
      </c>
      <c r="BJ40">
        <v>2</v>
      </c>
      <c r="BK40">
        <v>0</v>
      </c>
      <c r="BL40">
        <v>1</v>
      </c>
      <c r="BM40">
        <v>5</v>
      </c>
      <c r="BN40">
        <v>0</v>
      </c>
      <c r="BO40" t="s">
        <v>247</v>
      </c>
      <c r="BP40">
        <v>1</v>
      </c>
      <c r="BQ40">
        <v>0</v>
      </c>
      <c r="BR40">
        <v>1</v>
      </c>
      <c r="BS40">
        <v>0</v>
      </c>
      <c r="BT40">
        <v>1</v>
      </c>
      <c r="BU40">
        <v>3</v>
      </c>
      <c r="BV40">
        <v>1</v>
      </c>
      <c r="BW40">
        <v>1</v>
      </c>
      <c r="BX40">
        <v>0</v>
      </c>
      <c r="BY40" t="s">
        <v>247</v>
      </c>
      <c r="BZ40" t="s">
        <v>247</v>
      </c>
      <c r="CA40" t="s">
        <v>247</v>
      </c>
      <c r="CB40" t="s">
        <v>247</v>
      </c>
      <c r="CC40">
        <v>2714780000</v>
      </c>
      <c r="CD40">
        <v>139024455.12659997</v>
      </c>
      <c r="CE40" t="s">
        <v>247</v>
      </c>
      <c r="CF40" t="s">
        <v>247</v>
      </c>
      <c r="CG40">
        <v>1</v>
      </c>
      <c r="CH40" t="s">
        <v>247</v>
      </c>
      <c r="CI40">
        <v>2659630000</v>
      </c>
      <c r="CJ40">
        <v>136200212.02025914</v>
      </c>
      <c r="CK40" t="s">
        <v>247</v>
      </c>
      <c r="CL40" t="s">
        <v>247</v>
      </c>
      <c r="CM40">
        <v>0</v>
      </c>
      <c r="CN40" t="s">
        <v>247</v>
      </c>
      <c r="CO40" t="s">
        <v>247</v>
      </c>
      <c r="CP40" t="s">
        <v>247</v>
      </c>
      <c r="CQ40" t="s">
        <v>247</v>
      </c>
      <c r="CR40">
        <v>0</v>
      </c>
      <c r="CS40" t="s">
        <v>247</v>
      </c>
      <c r="CT40">
        <v>2714780000</v>
      </c>
      <c r="CU40">
        <v>139024455.12659997</v>
      </c>
      <c r="CV40">
        <v>2</v>
      </c>
    </row>
    <row r="41" spans="1:100">
      <c r="A41">
        <v>50</v>
      </c>
      <c r="B41" t="s">
        <v>250</v>
      </c>
      <c r="C41" t="s">
        <v>251</v>
      </c>
      <c r="D41">
        <v>3</v>
      </c>
      <c r="E41">
        <v>8</v>
      </c>
      <c r="F41">
        <v>2009</v>
      </c>
      <c r="G41" t="s">
        <v>261</v>
      </c>
      <c r="H41">
        <v>2002</v>
      </c>
      <c r="I41" t="s">
        <v>247</v>
      </c>
      <c r="J41">
        <v>0</v>
      </c>
      <c r="K41" t="s">
        <v>247</v>
      </c>
      <c r="L41">
        <v>4</v>
      </c>
      <c r="M41">
        <v>258</v>
      </c>
      <c r="N41" t="s">
        <v>262</v>
      </c>
      <c r="O41">
        <v>0</v>
      </c>
      <c r="P41">
        <v>6</v>
      </c>
      <c r="Q41">
        <v>0</v>
      </c>
      <c r="R41" t="s">
        <v>247</v>
      </c>
      <c r="S41">
        <v>0</v>
      </c>
      <c r="T41">
        <v>0</v>
      </c>
      <c r="U41">
        <v>0</v>
      </c>
      <c r="V41">
        <v>1</v>
      </c>
      <c r="W41">
        <v>1</v>
      </c>
      <c r="X41">
        <v>0</v>
      </c>
      <c r="Y41">
        <v>0</v>
      </c>
      <c r="Z41">
        <v>0</v>
      </c>
      <c r="AA41">
        <f t="shared" si="4"/>
        <v>751500</v>
      </c>
      <c r="AB41">
        <v>167000</v>
      </c>
      <c r="AC41" t="s">
        <v>263</v>
      </c>
      <c r="AD41">
        <v>6</v>
      </c>
      <c r="AE41">
        <v>1</v>
      </c>
      <c r="AF41" t="s">
        <v>247</v>
      </c>
      <c r="AG41">
        <v>2</v>
      </c>
      <c r="AH41" t="s">
        <v>247</v>
      </c>
      <c r="AI41" t="s">
        <v>247</v>
      </c>
      <c r="AJ41" t="s">
        <v>247</v>
      </c>
      <c r="AK41" t="s">
        <v>247</v>
      </c>
      <c r="AL41" t="s">
        <v>247</v>
      </c>
      <c r="AM41" t="s">
        <v>247</v>
      </c>
      <c r="AN41" t="s">
        <v>247</v>
      </c>
      <c r="AO41" t="s">
        <v>247</v>
      </c>
      <c r="AP41">
        <f t="shared" si="5"/>
        <v>300</v>
      </c>
      <c r="AQ41">
        <v>14.498973578766055</v>
      </c>
      <c r="AR41" t="s">
        <v>247</v>
      </c>
      <c r="AS41" t="s">
        <v>247</v>
      </c>
      <c r="AT41">
        <v>2</v>
      </c>
      <c r="AU41">
        <v>0</v>
      </c>
      <c r="AV41">
        <v>2</v>
      </c>
      <c r="AW41" t="s">
        <v>247</v>
      </c>
      <c r="AX41">
        <v>0</v>
      </c>
      <c r="AY41">
        <v>0</v>
      </c>
      <c r="AZ41">
        <v>0</v>
      </c>
      <c r="BA41">
        <v>0</v>
      </c>
      <c r="BB41">
        <v>0</v>
      </c>
      <c r="BC41">
        <v>0</v>
      </c>
      <c r="BD41">
        <v>0</v>
      </c>
      <c r="BE41">
        <v>0</v>
      </c>
      <c r="BF41">
        <v>0</v>
      </c>
      <c r="BG41" t="s">
        <v>247</v>
      </c>
      <c r="BH41" t="s">
        <v>264</v>
      </c>
      <c r="BI41">
        <v>4</v>
      </c>
      <c r="BJ41">
        <v>2</v>
      </c>
      <c r="BK41">
        <v>0</v>
      </c>
      <c r="BL41">
        <v>1</v>
      </c>
      <c r="BM41">
        <v>5</v>
      </c>
      <c r="BN41">
        <v>0</v>
      </c>
      <c r="BO41" t="s">
        <v>247</v>
      </c>
      <c r="BP41">
        <v>1</v>
      </c>
      <c r="BQ41">
        <v>0</v>
      </c>
      <c r="BR41">
        <v>1</v>
      </c>
      <c r="BS41">
        <v>0</v>
      </c>
      <c r="BT41">
        <v>1</v>
      </c>
      <c r="BU41">
        <v>3</v>
      </c>
      <c r="BV41">
        <v>1</v>
      </c>
      <c r="BW41">
        <v>1</v>
      </c>
      <c r="BX41">
        <v>0</v>
      </c>
      <c r="BY41" t="s">
        <v>247</v>
      </c>
      <c r="BZ41" t="s">
        <v>247</v>
      </c>
      <c r="CA41" t="s">
        <v>247</v>
      </c>
      <c r="CB41" t="s">
        <v>247</v>
      </c>
      <c r="CC41">
        <v>2876620000</v>
      </c>
      <c r="CD41">
        <v>139026791.25383335</v>
      </c>
      <c r="CE41" t="s">
        <v>247</v>
      </c>
      <c r="CF41" t="s">
        <v>247</v>
      </c>
      <c r="CG41">
        <v>1</v>
      </c>
      <c r="CH41" t="s">
        <v>247</v>
      </c>
      <c r="CI41">
        <v>2422900000</v>
      </c>
      <c r="CJ41">
        <v>117098543.61330758</v>
      </c>
      <c r="CK41" t="s">
        <v>247</v>
      </c>
      <c r="CL41" t="s">
        <v>247</v>
      </c>
      <c r="CM41">
        <v>0</v>
      </c>
      <c r="CN41" t="s">
        <v>247</v>
      </c>
      <c r="CO41" t="s">
        <v>247</v>
      </c>
      <c r="CP41" t="s">
        <v>247</v>
      </c>
      <c r="CQ41" t="s">
        <v>247</v>
      </c>
      <c r="CR41">
        <v>0</v>
      </c>
      <c r="CS41" t="s">
        <v>247</v>
      </c>
      <c r="CT41">
        <v>2876620000</v>
      </c>
      <c r="CU41">
        <v>139026791.25383335</v>
      </c>
      <c r="CV41">
        <v>2</v>
      </c>
    </row>
    <row r="42" spans="1:100">
      <c r="A42">
        <v>50</v>
      </c>
      <c r="B42" t="s">
        <v>250</v>
      </c>
      <c r="C42" t="s">
        <v>251</v>
      </c>
      <c r="D42">
        <v>3</v>
      </c>
      <c r="E42">
        <v>8</v>
      </c>
      <c r="F42">
        <v>2010</v>
      </c>
      <c r="G42" t="s">
        <v>261</v>
      </c>
      <c r="H42">
        <v>2002</v>
      </c>
      <c r="I42" t="s">
        <v>247</v>
      </c>
      <c r="J42">
        <v>0</v>
      </c>
      <c r="K42" t="s">
        <v>247</v>
      </c>
      <c r="L42">
        <v>4</v>
      </c>
      <c r="M42">
        <v>258</v>
      </c>
      <c r="N42" t="s">
        <v>262</v>
      </c>
      <c r="O42">
        <v>0</v>
      </c>
      <c r="P42">
        <v>6</v>
      </c>
      <c r="Q42">
        <v>0</v>
      </c>
      <c r="R42" t="s">
        <v>247</v>
      </c>
      <c r="S42">
        <v>0</v>
      </c>
      <c r="T42">
        <v>0</v>
      </c>
      <c r="U42">
        <v>0</v>
      </c>
      <c r="V42">
        <v>1</v>
      </c>
      <c r="W42">
        <v>1</v>
      </c>
      <c r="X42">
        <v>0</v>
      </c>
      <c r="Y42">
        <v>0</v>
      </c>
      <c r="Z42">
        <v>0</v>
      </c>
      <c r="AA42">
        <f t="shared" si="4"/>
        <v>751500</v>
      </c>
      <c r="AB42">
        <v>167000</v>
      </c>
      <c r="AC42" t="s">
        <v>263</v>
      </c>
      <c r="AD42">
        <v>6</v>
      </c>
      <c r="AE42">
        <v>1</v>
      </c>
      <c r="AF42" t="s">
        <v>247</v>
      </c>
      <c r="AG42">
        <v>2</v>
      </c>
      <c r="AH42" t="s">
        <v>247</v>
      </c>
      <c r="AI42" t="s">
        <v>247</v>
      </c>
      <c r="AJ42" t="s">
        <v>247</v>
      </c>
      <c r="AK42" t="s">
        <v>247</v>
      </c>
      <c r="AL42" t="s">
        <v>247</v>
      </c>
      <c r="AM42" t="s">
        <v>247</v>
      </c>
      <c r="AN42" t="s">
        <v>247</v>
      </c>
      <c r="AO42" t="s">
        <v>247</v>
      </c>
      <c r="AP42">
        <f t="shared" si="5"/>
        <v>300</v>
      </c>
      <c r="AQ42">
        <v>13.697423883718242</v>
      </c>
      <c r="AR42" t="s">
        <v>247</v>
      </c>
      <c r="AS42" t="s">
        <v>247</v>
      </c>
      <c r="AT42">
        <v>2</v>
      </c>
      <c r="AU42">
        <v>0</v>
      </c>
      <c r="AV42">
        <v>2</v>
      </c>
      <c r="AW42" t="s">
        <v>247</v>
      </c>
      <c r="AX42">
        <v>0</v>
      </c>
      <c r="AY42">
        <v>0</v>
      </c>
      <c r="AZ42">
        <v>0</v>
      </c>
      <c r="BA42">
        <v>0</v>
      </c>
      <c r="BB42">
        <v>0</v>
      </c>
      <c r="BC42">
        <v>0</v>
      </c>
      <c r="BD42">
        <v>0</v>
      </c>
      <c r="BE42">
        <v>0</v>
      </c>
      <c r="BF42">
        <v>0</v>
      </c>
      <c r="BG42" t="s">
        <v>247</v>
      </c>
      <c r="BH42" t="s">
        <v>264</v>
      </c>
      <c r="BI42">
        <v>4</v>
      </c>
      <c r="BJ42">
        <v>2</v>
      </c>
      <c r="BK42">
        <v>0</v>
      </c>
      <c r="BL42">
        <v>1</v>
      </c>
      <c r="BM42">
        <v>5</v>
      </c>
      <c r="BN42">
        <v>0</v>
      </c>
      <c r="BO42" t="s">
        <v>247</v>
      </c>
      <c r="BP42">
        <v>1</v>
      </c>
      <c r="BQ42">
        <v>0</v>
      </c>
      <c r="BR42">
        <v>1</v>
      </c>
      <c r="BS42">
        <v>0</v>
      </c>
      <c r="BT42">
        <v>1</v>
      </c>
      <c r="BU42">
        <v>3</v>
      </c>
      <c r="BV42">
        <v>1</v>
      </c>
      <c r="BW42">
        <v>1</v>
      </c>
      <c r="BX42">
        <v>0</v>
      </c>
      <c r="BY42" t="s">
        <v>247</v>
      </c>
      <c r="BZ42" t="s">
        <v>247</v>
      </c>
      <c r="CA42" t="s">
        <v>247</v>
      </c>
      <c r="CB42" t="s">
        <v>247</v>
      </c>
      <c r="CC42">
        <v>2649100000</v>
      </c>
      <c r="CD42">
        <v>120952818.70119332</v>
      </c>
      <c r="CE42" t="s">
        <v>247</v>
      </c>
      <c r="CF42" t="s">
        <v>247</v>
      </c>
      <c r="CG42">
        <v>1</v>
      </c>
      <c r="CH42" t="s">
        <v>247</v>
      </c>
      <c r="CI42">
        <v>2829200000</v>
      </c>
      <c r="CJ42">
        <v>129175838.83938551</v>
      </c>
      <c r="CK42" t="s">
        <v>247</v>
      </c>
      <c r="CL42" t="s">
        <v>247</v>
      </c>
      <c r="CM42">
        <v>0</v>
      </c>
      <c r="CN42" t="s">
        <v>247</v>
      </c>
      <c r="CO42" t="s">
        <v>247</v>
      </c>
      <c r="CP42" t="s">
        <v>247</v>
      </c>
      <c r="CQ42" t="s">
        <v>247</v>
      </c>
      <c r="CR42">
        <v>0</v>
      </c>
      <c r="CS42" t="s">
        <v>247</v>
      </c>
      <c r="CT42">
        <v>2649100000</v>
      </c>
      <c r="CU42">
        <v>120952818.70119332</v>
      </c>
      <c r="CV42">
        <v>2</v>
      </c>
    </row>
    <row r="43" spans="1:100">
      <c r="A43">
        <v>50</v>
      </c>
      <c r="B43" t="s">
        <v>250</v>
      </c>
      <c r="C43" t="s">
        <v>251</v>
      </c>
      <c r="D43">
        <v>3</v>
      </c>
      <c r="E43">
        <v>8</v>
      </c>
      <c r="F43">
        <v>2011</v>
      </c>
      <c r="G43" t="s">
        <v>261</v>
      </c>
      <c r="H43">
        <v>2002</v>
      </c>
      <c r="I43" t="s">
        <v>247</v>
      </c>
      <c r="J43">
        <v>0</v>
      </c>
      <c r="K43" t="s">
        <v>247</v>
      </c>
      <c r="L43">
        <v>4</v>
      </c>
      <c r="M43">
        <v>258</v>
      </c>
      <c r="N43" t="s">
        <v>262</v>
      </c>
      <c r="O43">
        <v>0</v>
      </c>
      <c r="P43">
        <v>6</v>
      </c>
      <c r="Q43">
        <v>0</v>
      </c>
      <c r="R43" t="s">
        <v>247</v>
      </c>
      <c r="S43">
        <v>0</v>
      </c>
      <c r="T43">
        <v>0</v>
      </c>
      <c r="U43">
        <v>0</v>
      </c>
      <c r="V43">
        <v>1</v>
      </c>
      <c r="W43">
        <v>1</v>
      </c>
      <c r="X43">
        <v>0</v>
      </c>
      <c r="Y43">
        <v>0</v>
      </c>
      <c r="Z43">
        <v>0</v>
      </c>
      <c r="AA43">
        <f t="shared" si="4"/>
        <v>751500</v>
      </c>
      <c r="AB43">
        <v>167000</v>
      </c>
      <c r="AC43" t="s">
        <v>263</v>
      </c>
      <c r="AD43">
        <v>6</v>
      </c>
      <c r="AE43">
        <v>1</v>
      </c>
      <c r="AF43" t="s">
        <v>247</v>
      </c>
      <c r="AG43">
        <v>2</v>
      </c>
      <c r="AH43" t="s">
        <v>247</v>
      </c>
      <c r="AI43" t="s">
        <v>247</v>
      </c>
      <c r="AJ43" t="s">
        <v>247</v>
      </c>
      <c r="AK43" t="s">
        <v>247</v>
      </c>
      <c r="AL43" t="s">
        <v>247</v>
      </c>
      <c r="AM43" t="s">
        <v>247</v>
      </c>
      <c r="AN43" t="s">
        <v>247</v>
      </c>
      <c r="AO43" t="s">
        <v>247</v>
      </c>
      <c r="AP43">
        <f t="shared" si="5"/>
        <v>300</v>
      </c>
      <c r="AQ43">
        <v>12.961520917611647</v>
      </c>
      <c r="AR43" t="s">
        <v>247</v>
      </c>
      <c r="AS43" t="s">
        <v>247</v>
      </c>
      <c r="AT43">
        <v>2</v>
      </c>
      <c r="AU43">
        <v>0</v>
      </c>
      <c r="AV43">
        <v>2</v>
      </c>
      <c r="AW43" t="s">
        <v>247</v>
      </c>
      <c r="AX43">
        <v>0</v>
      </c>
      <c r="AY43">
        <v>0</v>
      </c>
      <c r="AZ43">
        <v>0</v>
      </c>
      <c r="BA43">
        <v>0</v>
      </c>
      <c r="BB43">
        <v>0</v>
      </c>
      <c r="BC43">
        <v>0</v>
      </c>
      <c r="BD43">
        <v>0</v>
      </c>
      <c r="BE43">
        <v>0</v>
      </c>
      <c r="BF43">
        <v>0</v>
      </c>
      <c r="BG43" t="s">
        <v>247</v>
      </c>
      <c r="BH43" t="s">
        <v>264</v>
      </c>
      <c r="BI43">
        <v>4</v>
      </c>
      <c r="BJ43">
        <v>2</v>
      </c>
      <c r="BK43">
        <v>0</v>
      </c>
      <c r="BL43">
        <v>1</v>
      </c>
      <c r="BM43">
        <v>5</v>
      </c>
      <c r="BN43">
        <v>0</v>
      </c>
      <c r="BO43" t="s">
        <v>247</v>
      </c>
      <c r="BP43">
        <v>1</v>
      </c>
      <c r="BQ43">
        <v>0</v>
      </c>
      <c r="BR43">
        <v>1</v>
      </c>
      <c r="BS43">
        <v>0</v>
      </c>
      <c r="BT43">
        <v>1</v>
      </c>
      <c r="BU43">
        <v>3</v>
      </c>
      <c r="BV43">
        <v>1</v>
      </c>
      <c r="BW43">
        <v>1</v>
      </c>
      <c r="BX43">
        <v>0</v>
      </c>
      <c r="BY43">
        <v>2600000000</v>
      </c>
      <c r="BZ43">
        <v>112333181.2859676</v>
      </c>
      <c r="CA43" t="s">
        <v>247</v>
      </c>
      <c r="CB43" t="s">
        <v>247</v>
      </c>
      <c r="CC43">
        <v>2137340000</v>
      </c>
      <c r="CD43">
        <v>92343923.726826921</v>
      </c>
      <c r="CE43" t="s">
        <v>247</v>
      </c>
      <c r="CF43" t="s">
        <v>247</v>
      </c>
      <c r="CG43">
        <v>1</v>
      </c>
      <c r="CH43" t="s">
        <v>247</v>
      </c>
      <c r="CI43">
        <v>2589000000</v>
      </c>
      <c r="CJ43">
        <v>111857925.51898851</v>
      </c>
      <c r="CK43" t="s">
        <v>247</v>
      </c>
      <c r="CL43" t="s">
        <v>247</v>
      </c>
      <c r="CM43">
        <v>0</v>
      </c>
      <c r="CN43" t="s">
        <v>247</v>
      </c>
      <c r="CO43" t="s">
        <v>247</v>
      </c>
      <c r="CP43" t="s">
        <v>247</v>
      </c>
      <c r="CQ43" t="s">
        <v>247</v>
      </c>
      <c r="CR43">
        <v>0</v>
      </c>
      <c r="CS43" t="s">
        <v>247</v>
      </c>
      <c r="CT43">
        <v>2137340000</v>
      </c>
      <c r="CU43">
        <v>92343923.726826921</v>
      </c>
      <c r="CV43">
        <v>2</v>
      </c>
    </row>
    <row r="44" spans="1:100">
      <c r="A44">
        <v>50</v>
      </c>
      <c r="B44" t="s">
        <v>250</v>
      </c>
      <c r="C44" t="s">
        <v>251</v>
      </c>
      <c r="D44">
        <v>3</v>
      </c>
      <c r="E44">
        <v>8</v>
      </c>
      <c r="F44">
        <v>2012</v>
      </c>
      <c r="G44" t="s">
        <v>261</v>
      </c>
      <c r="H44">
        <v>2002</v>
      </c>
      <c r="I44" t="s">
        <v>247</v>
      </c>
      <c r="J44">
        <v>0</v>
      </c>
      <c r="K44" t="s">
        <v>247</v>
      </c>
      <c r="L44">
        <v>4</v>
      </c>
      <c r="M44">
        <v>258</v>
      </c>
      <c r="N44" t="s">
        <v>262</v>
      </c>
      <c r="O44">
        <v>0</v>
      </c>
      <c r="P44">
        <v>6</v>
      </c>
      <c r="Q44">
        <v>0</v>
      </c>
      <c r="R44" t="s">
        <v>247</v>
      </c>
      <c r="S44">
        <v>0</v>
      </c>
      <c r="T44">
        <v>0</v>
      </c>
      <c r="U44">
        <v>0</v>
      </c>
      <c r="V44">
        <v>1</v>
      </c>
      <c r="W44">
        <v>1</v>
      </c>
      <c r="X44">
        <v>0</v>
      </c>
      <c r="Y44">
        <v>0</v>
      </c>
      <c r="Z44">
        <v>0</v>
      </c>
      <c r="AA44">
        <f t="shared" si="4"/>
        <v>329400</v>
      </c>
      <c r="AB44">
        <v>73200</v>
      </c>
      <c r="AC44" t="s">
        <v>263</v>
      </c>
      <c r="AD44">
        <v>6</v>
      </c>
      <c r="AE44">
        <v>1</v>
      </c>
      <c r="AF44" t="s">
        <v>247</v>
      </c>
      <c r="AG44">
        <v>2</v>
      </c>
      <c r="AH44" t="s">
        <v>247</v>
      </c>
      <c r="AI44" t="s">
        <v>247</v>
      </c>
      <c r="AJ44" t="s">
        <v>247</v>
      </c>
      <c r="AK44" t="s">
        <v>247</v>
      </c>
      <c r="AL44" t="s">
        <v>247</v>
      </c>
      <c r="AM44" t="s">
        <v>247</v>
      </c>
      <c r="AN44" t="s">
        <v>247</v>
      </c>
      <c r="AO44" t="s">
        <v>247</v>
      </c>
      <c r="AP44">
        <f t="shared" si="5"/>
        <v>300</v>
      </c>
      <c r="AQ44">
        <v>12.203881011929854</v>
      </c>
      <c r="AR44" t="s">
        <v>247</v>
      </c>
      <c r="AS44" t="s">
        <v>247</v>
      </c>
      <c r="AT44">
        <v>2</v>
      </c>
      <c r="AU44">
        <v>0</v>
      </c>
      <c r="AV44">
        <v>2</v>
      </c>
      <c r="AW44" t="s">
        <v>247</v>
      </c>
      <c r="AX44">
        <v>0</v>
      </c>
      <c r="AY44">
        <v>0</v>
      </c>
      <c r="AZ44">
        <v>0</v>
      </c>
      <c r="BA44">
        <v>0</v>
      </c>
      <c r="BB44">
        <v>0</v>
      </c>
      <c r="BC44">
        <v>0</v>
      </c>
      <c r="BD44">
        <v>0</v>
      </c>
      <c r="BE44">
        <v>0</v>
      </c>
      <c r="BF44">
        <v>0</v>
      </c>
      <c r="BG44" t="s">
        <v>247</v>
      </c>
      <c r="BH44" t="s">
        <v>264</v>
      </c>
      <c r="BI44">
        <v>4</v>
      </c>
      <c r="BJ44">
        <v>2</v>
      </c>
      <c r="BK44">
        <v>0</v>
      </c>
      <c r="BL44">
        <v>1</v>
      </c>
      <c r="BM44">
        <v>5</v>
      </c>
      <c r="BN44">
        <v>0</v>
      </c>
      <c r="BO44" t="s">
        <v>247</v>
      </c>
      <c r="BP44">
        <v>1</v>
      </c>
      <c r="BQ44">
        <v>0</v>
      </c>
      <c r="BR44">
        <v>1</v>
      </c>
      <c r="BS44">
        <v>0</v>
      </c>
      <c r="BT44">
        <v>1</v>
      </c>
      <c r="BU44">
        <v>3</v>
      </c>
      <c r="BV44">
        <v>1</v>
      </c>
      <c r="BW44">
        <v>1</v>
      </c>
      <c r="BX44">
        <v>0</v>
      </c>
      <c r="BY44" t="s">
        <v>247</v>
      </c>
      <c r="BZ44" t="s">
        <v>247</v>
      </c>
      <c r="CA44" t="s">
        <v>247</v>
      </c>
      <c r="CB44" t="s">
        <v>247</v>
      </c>
      <c r="CC44">
        <v>2048760000</v>
      </c>
      <c r="CD44">
        <v>83342744.206671357</v>
      </c>
      <c r="CE44" t="s">
        <v>247</v>
      </c>
      <c r="CF44" t="s">
        <v>247</v>
      </c>
      <c r="CG44">
        <v>1</v>
      </c>
      <c r="CH44" t="s">
        <v>247</v>
      </c>
      <c r="CI44" t="s">
        <v>247</v>
      </c>
      <c r="CJ44" t="s">
        <v>247</v>
      </c>
      <c r="CK44" t="s">
        <v>247</v>
      </c>
      <c r="CL44" t="s">
        <v>247</v>
      </c>
      <c r="CM44">
        <v>0</v>
      </c>
      <c r="CN44" t="s">
        <v>247</v>
      </c>
      <c r="CO44" t="s">
        <v>247</v>
      </c>
      <c r="CP44" t="s">
        <v>247</v>
      </c>
      <c r="CQ44" t="s">
        <v>247</v>
      </c>
      <c r="CR44">
        <v>0</v>
      </c>
      <c r="CS44" t="s">
        <v>247</v>
      </c>
      <c r="CT44">
        <v>2048760000</v>
      </c>
      <c r="CU44">
        <v>83342744.206671357</v>
      </c>
      <c r="CV44">
        <v>2</v>
      </c>
    </row>
    <row r="45" spans="1:100">
      <c r="A45">
        <v>50</v>
      </c>
      <c r="B45" t="s">
        <v>250</v>
      </c>
      <c r="C45" t="s">
        <v>251</v>
      </c>
      <c r="D45">
        <v>3</v>
      </c>
      <c r="E45">
        <v>8</v>
      </c>
      <c r="F45">
        <v>2013</v>
      </c>
      <c r="G45" t="s">
        <v>261</v>
      </c>
      <c r="H45">
        <v>2002</v>
      </c>
      <c r="I45" t="s">
        <v>247</v>
      </c>
      <c r="J45">
        <v>0</v>
      </c>
      <c r="K45" t="s">
        <v>247</v>
      </c>
      <c r="L45">
        <v>4</v>
      </c>
      <c r="M45">
        <v>258</v>
      </c>
      <c r="N45" t="s">
        <v>262</v>
      </c>
      <c r="O45">
        <v>0</v>
      </c>
      <c r="P45">
        <v>6</v>
      </c>
      <c r="Q45">
        <v>0</v>
      </c>
      <c r="R45" t="s">
        <v>247</v>
      </c>
      <c r="S45">
        <v>0</v>
      </c>
      <c r="T45">
        <v>0</v>
      </c>
      <c r="U45">
        <v>0</v>
      </c>
      <c r="V45">
        <v>1</v>
      </c>
      <c r="W45">
        <v>1</v>
      </c>
      <c r="X45">
        <v>0</v>
      </c>
      <c r="Y45">
        <v>0</v>
      </c>
      <c r="Z45">
        <v>0</v>
      </c>
      <c r="AA45">
        <f t="shared" si="4"/>
        <v>410850</v>
      </c>
      <c r="AB45">
        <v>91300</v>
      </c>
      <c r="AC45" t="s">
        <v>263</v>
      </c>
      <c r="AD45">
        <v>6</v>
      </c>
      <c r="AE45">
        <v>1</v>
      </c>
      <c r="AF45" t="s">
        <v>247</v>
      </c>
      <c r="AG45">
        <v>2</v>
      </c>
      <c r="AH45" t="s">
        <v>247</v>
      </c>
      <c r="AI45" t="s">
        <v>247</v>
      </c>
      <c r="AJ45" t="s">
        <v>247</v>
      </c>
      <c r="AK45" t="s">
        <v>247</v>
      </c>
      <c r="AL45" t="s">
        <v>247</v>
      </c>
      <c r="AM45" t="s">
        <v>247</v>
      </c>
      <c r="AN45" t="s">
        <v>247</v>
      </c>
      <c r="AO45" t="s">
        <v>247</v>
      </c>
      <c r="AP45">
        <f t="shared" si="5"/>
        <v>300</v>
      </c>
      <c r="AQ45">
        <v>11.570775668142129</v>
      </c>
      <c r="AR45" t="s">
        <v>247</v>
      </c>
      <c r="AS45" t="s">
        <v>247</v>
      </c>
      <c r="AT45">
        <v>2</v>
      </c>
      <c r="AU45">
        <v>0</v>
      </c>
      <c r="AV45">
        <v>2</v>
      </c>
      <c r="AW45" t="s">
        <v>247</v>
      </c>
      <c r="AX45">
        <v>0</v>
      </c>
      <c r="AY45">
        <v>0</v>
      </c>
      <c r="AZ45">
        <v>0</v>
      </c>
      <c r="BA45">
        <v>0</v>
      </c>
      <c r="BB45">
        <v>0</v>
      </c>
      <c r="BC45">
        <v>0</v>
      </c>
      <c r="BD45">
        <v>0</v>
      </c>
      <c r="BE45">
        <v>0</v>
      </c>
      <c r="BF45">
        <v>0</v>
      </c>
      <c r="BG45" t="s">
        <v>247</v>
      </c>
      <c r="BH45" t="s">
        <v>264</v>
      </c>
      <c r="BI45">
        <v>4</v>
      </c>
      <c r="BJ45">
        <v>2</v>
      </c>
      <c r="BK45">
        <v>0</v>
      </c>
      <c r="BL45">
        <v>1</v>
      </c>
      <c r="BM45">
        <v>5</v>
      </c>
      <c r="BN45">
        <v>0</v>
      </c>
      <c r="BO45" t="s">
        <v>247</v>
      </c>
      <c r="BP45">
        <v>1</v>
      </c>
      <c r="BQ45">
        <v>0</v>
      </c>
      <c r="BR45">
        <v>1</v>
      </c>
      <c r="BS45">
        <v>0</v>
      </c>
      <c r="BT45">
        <v>1</v>
      </c>
      <c r="BU45">
        <v>3</v>
      </c>
      <c r="BV45">
        <v>1</v>
      </c>
      <c r="BW45">
        <v>1</v>
      </c>
      <c r="BX45">
        <v>0</v>
      </c>
      <c r="BY45" t="s">
        <v>247</v>
      </c>
      <c r="BZ45" t="s">
        <v>247</v>
      </c>
      <c r="CA45" t="s">
        <v>247</v>
      </c>
      <c r="CB45" t="s">
        <v>247</v>
      </c>
      <c r="CC45">
        <v>2391240000</v>
      </c>
      <c r="CD45">
        <v>92228338.695627287</v>
      </c>
      <c r="CE45" t="s">
        <v>247</v>
      </c>
      <c r="CF45" t="s">
        <v>247</v>
      </c>
      <c r="CG45">
        <v>1</v>
      </c>
      <c r="CH45" t="s">
        <v>247</v>
      </c>
      <c r="CI45" t="s">
        <v>247</v>
      </c>
      <c r="CJ45" t="s">
        <v>247</v>
      </c>
      <c r="CK45" t="s">
        <v>247</v>
      </c>
      <c r="CM45">
        <v>0</v>
      </c>
      <c r="CN45" t="s">
        <v>247</v>
      </c>
      <c r="CO45" t="s">
        <v>247</v>
      </c>
      <c r="CP45" t="s">
        <v>247</v>
      </c>
      <c r="CQ45" t="s">
        <v>247</v>
      </c>
      <c r="CR45">
        <v>0</v>
      </c>
      <c r="CS45" t="s">
        <v>247</v>
      </c>
      <c r="CT45">
        <v>2391240000</v>
      </c>
      <c r="CU45">
        <v>92228338.695627287</v>
      </c>
      <c r="CV45">
        <v>2</v>
      </c>
    </row>
    <row r="46" spans="1:100">
      <c r="A46">
        <v>50</v>
      </c>
      <c r="B46" t="s">
        <v>250</v>
      </c>
      <c r="C46" t="s">
        <v>251</v>
      </c>
      <c r="D46">
        <v>3</v>
      </c>
      <c r="E46">
        <v>8</v>
      </c>
      <c r="F46">
        <v>2014</v>
      </c>
      <c r="G46" t="s">
        <v>261</v>
      </c>
      <c r="H46">
        <v>2002</v>
      </c>
      <c r="I46" t="s">
        <v>247</v>
      </c>
      <c r="J46">
        <v>0</v>
      </c>
      <c r="K46" t="s">
        <v>247</v>
      </c>
      <c r="L46">
        <v>4</v>
      </c>
      <c r="M46">
        <v>258</v>
      </c>
      <c r="N46" t="s">
        <v>262</v>
      </c>
      <c r="O46">
        <v>0</v>
      </c>
      <c r="P46">
        <v>6</v>
      </c>
      <c r="Q46">
        <v>0</v>
      </c>
      <c r="R46" t="s">
        <v>247</v>
      </c>
      <c r="S46">
        <v>0</v>
      </c>
      <c r="T46">
        <v>0</v>
      </c>
      <c r="U46">
        <v>0</v>
      </c>
      <c r="V46">
        <v>1</v>
      </c>
      <c r="W46">
        <v>1</v>
      </c>
      <c r="X46">
        <v>0</v>
      </c>
      <c r="Y46">
        <v>0</v>
      </c>
      <c r="Z46">
        <v>0</v>
      </c>
      <c r="AA46">
        <f t="shared" si="4"/>
        <v>407025</v>
      </c>
      <c r="AB46">
        <v>90450</v>
      </c>
      <c r="AC46" t="s">
        <v>263</v>
      </c>
      <c r="AD46">
        <v>6</v>
      </c>
      <c r="AE46">
        <v>1</v>
      </c>
      <c r="AF46" t="s">
        <v>247</v>
      </c>
      <c r="AG46">
        <v>2</v>
      </c>
      <c r="AH46" t="s">
        <v>247</v>
      </c>
      <c r="AI46" t="s">
        <v>247</v>
      </c>
      <c r="AJ46" t="s">
        <v>247</v>
      </c>
      <c r="AK46" t="s">
        <v>247</v>
      </c>
      <c r="AL46" t="s">
        <v>247</v>
      </c>
      <c r="AM46" t="s">
        <v>247</v>
      </c>
      <c r="AN46" t="s">
        <v>247</v>
      </c>
      <c r="AO46" t="s">
        <v>247</v>
      </c>
      <c r="AP46">
        <f t="shared" si="5"/>
        <v>300</v>
      </c>
      <c r="AQ46">
        <v>11.146088783291432</v>
      </c>
      <c r="AR46" t="s">
        <v>247</v>
      </c>
      <c r="AS46" t="s">
        <v>247</v>
      </c>
      <c r="AT46">
        <v>2</v>
      </c>
      <c r="AU46">
        <v>0</v>
      </c>
      <c r="AV46">
        <v>2</v>
      </c>
      <c r="AW46" t="s">
        <v>247</v>
      </c>
      <c r="AX46">
        <v>0</v>
      </c>
      <c r="AY46">
        <v>0</v>
      </c>
      <c r="AZ46">
        <v>0</v>
      </c>
      <c r="BA46">
        <v>0</v>
      </c>
      <c r="BB46">
        <v>0</v>
      </c>
      <c r="BC46">
        <v>0</v>
      </c>
      <c r="BD46">
        <v>0</v>
      </c>
      <c r="BE46">
        <v>0</v>
      </c>
      <c r="BF46">
        <v>0</v>
      </c>
      <c r="BG46" t="s">
        <v>247</v>
      </c>
      <c r="BH46" t="s">
        <v>264</v>
      </c>
      <c r="BI46">
        <v>4</v>
      </c>
      <c r="BJ46">
        <v>2</v>
      </c>
      <c r="BK46">
        <v>0</v>
      </c>
      <c r="BL46">
        <v>1</v>
      </c>
      <c r="BM46">
        <v>5</v>
      </c>
      <c r="BN46">
        <v>0</v>
      </c>
      <c r="BO46" t="s">
        <v>247</v>
      </c>
      <c r="BP46">
        <v>1</v>
      </c>
      <c r="BQ46">
        <v>0</v>
      </c>
      <c r="BR46">
        <v>1</v>
      </c>
      <c r="BS46">
        <v>0</v>
      </c>
      <c r="BT46">
        <v>1</v>
      </c>
      <c r="BU46">
        <v>3</v>
      </c>
      <c r="BV46">
        <v>1</v>
      </c>
      <c r="BW46">
        <v>1</v>
      </c>
      <c r="BX46">
        <v>0</v>
      </c>
      <c r="BY46" t="s">
        <v>247</v>
      </c>
      <c r="BZ46" t="s">
        <v>247</v>
      </c>
      <c r="CA46" t="s">
        <v>247</v>
      </c>
      <c r="CB46" t="s">
        <v>247</v>
      </c>
      <c r="CC46">
        <v>2406100000</v>
      </c>
      <c r="CD46">
        <v>89395347.404925048</v>
      </c>
      <c r="CE46" t="s">
        <v>247</v>
      </c>
      <c r="CF46" t="s">
        <v>247</v>
      </c>
      <c r="CG46">
        <v>1</v>
      </c>
      <c r="CH46" t="s">
        <v>247</v>
      </c>
      <c r="CI46" t="s">
        <v>247</v>
      </c>
      <c r="CJ46" t="s">
        <v>247</v>
      </c>
      <c r="CK46" t="s">
        <v>247</v>
      </c>
      <c r="CM46">
        <v>0</v>
      </c>
      <c r="CN46" t="s">
        <v>247</v>
      </c>
      <c r="CO46" t="s">
        <v>247</v>
      </c>
      <c r="CP46" t="s">
        <v>247</v>
      </c>
      <c r="CQ46" t="s">
        <v>247</v>
      </c>
      <c r="CR46">
        <v>0</v>
      </c>
      <c r="CS46" t="s">
        <v>247</v>
      </c>
      <c r="CT46">
        <v>2406100000</v>
      </c>
      <c r="CU46">
        <v>89395347.404925048</v>
      </c>
      <c r="CV46">
        <v>2</v>
      </c>
    </row>
    <row r="47" spans="1:100">
      <c r="A47">
        <v>50</v>
      </c>
      <c r="B47" t="s">
        <v>250</v>
      </c>
      <c r="C47" t="s">
        <v>251</v>
      </c>
      <c r="D47">
        <v>3</v>
      </c>
      <c r="E47">
        <v>8</v>
      </c>
      <c r="F47">
        <v>2015</v>
      </c>
      <c r="G47" t="s">
        <v>261</v>
      </c>
      <c r="H47">
        <v>2002</v>
      </c>
      <c r="I47" t="s">
        <v>247</v>
      </c>
      <c r="J47">
        <v>0</v>
      </c>
      <c r="K47" t="s">
        <v>247</v>
      </c>
      <c r="L47">
        <v>4</v>
      </c>
      <c r="M47">
        <v>258</v>
      </c>
      <c r="N47" t="s">
        <v>262</v>
      </c>
      <c r="O47">
        <v>0</v>
      </c>
      <c r="P47">
        <v>6</v>
      </c>
      <c r="Q47">
        <v>0</v>
      </c>
      <c r="R47" t="s">
        <v>247</v>
      </c>
      <c r="S47">
        <v>0</v>
      </c>
      <c r="T47">
        <v>0</v>
      </c>
      <c r="U47">
        <v>0</v>
      </c>
      <c r="V47">
        <v>1</v>
      </c>
      <c r="W47">
        <v>1</v>
      </c>
      <c r="X47">
        <v>0</v>
      </c>
      <c r="Y47">
        <v>0</v>
      </c>
      <c r="Z47">
        <v>0</v>
      </c>
      <c r="AA47" t="s">
        <v>247</v>
      </c>
      <c r="AB47" t="s">
        <v>247</v>
      </c>
      <c r="AC47" t="s">
        <v>263</v>
      </c>
      <c r="AD47">
        <v>6</v>
      </c>
      <c r="AE47">
        <v>1</v>
      </c>
      <c r="AF47" t="s">
        <v>247</v>
      </c>
      <c r="AG47">
        <v>2</v>
      </c>
      <c r="AH47" t="s">
        <v>247</v>
      </c>
      <c r="AI47" t="s">
        <v>247</v>
      </c>
      <c r="AJ47" t="s">
        <v>247</v>
      </c>
      <c r="AK47" t="s">
        <v>247</v>
      </c>
      <c r="AL47" t="s">
        <v>247</v>
      </c>
      <c r="AM47" t="s">
        <v>247</v>
      </c>
      <c r="AN47" t="s">
        <v>247</v>
      </c>
      <c r="AO47" t="s">
        <v>247</v>
      </c>
      <c r="AP47">
        <f t="shared" si="5"/>
        <v>300</v>
      </c>
      <c r="AQ47">
        <v>10.641084713130104</v>
      </c>
      <c r="AR47" t="s">
        <v>247</v>
      </c>
      <c r="AS47" t="s">
        <v>247</v>
      </c>
      <c r="AT47">
        <v>2</v>
      </c>
      <c r="AU47">
        <v>0</v>
      </c>
      <c r="AV47">
        <v>2</v>
      </c>
      <c r="AW47" t="s">
        <v>247</v>
      </c>
      <c r="AX47">
        <v>0</v>
      </c>
      <c r="AY47">
        <v>0</v>
      </c>
      <c r="AZ47">
        <v>0</v>
      </c>
      <c r="BA47">
        <v>0</v>
      </c>
      <c r="BB47">
        <v>0</v>
      </c>
      <c r="BC47">
        <v>0</v>
      </c>
      <c r="BD47">
        <v>0</v>
      </c>
      <c r="BE47">
        <v>0</v>
      </c>
      <c r="BF47">
        <v>0</v>
      </c>
      <c r="BG47" t="s">
        <v>247</v>
      </c>
      <c r="BH47" t="s">
        <v>264</v>
      </c>
      <c r="BI47">
        <v>4</v>
      </c>
      <c r="BJ47">
        <v>2</v>
      </c>
      <c r="BK47">
        <v>0</v>
      </c>
      <c r="BL47">
        <v>1</v>
      </c>
      <c r="BM47">
        <v>5</v>
      </c>
      <c r="BN47">
        <v>0</v>
      </c>
      <c r="BO47" t="s">
        <v>247</v>
      </c>
      <c r="BP47">
        <v>1</v>
      </c>
      <c r="BQ47">
        <v>0</v>
      </c>
      <c r="BR47">
        <v>1</v>
      </c>
      <c r="BS47">
        <v>0</v>
      </c>
      <c r="BT47">
        <v>1</v>
      </c>
      <c r="BU47">
        <v>3</v>
      </c>
      <c r="BV47">
        <v>1</v>
      </c>
      <c r="BW47">
        <v>1</v>
      </c>
      <c r="BX47">
        <v>0</v>
      </c>
      <c r="BY47" t="s">
        <v>247</v>
      </c>
      <c r="BZ47" t="s">
        <v>247</v>
      </c>
      <c r="CA47" t="s">
        <v>247</v>
      </c>
      <c r="CB47" t="s">
        <v>247</v>
      </c>
      <c r="CC47" t="s">
        <v>247</v>
      </c>
      <c r="CD47" t="s">
        <v>247</v>
      </c>
      <c r="CE47" t="s">
        <v>247</v>
      </c>
      <c r="CF47" t="s">
        <v>247</v>
      </c>
      <c r="CG47">
        <v>1</v>
      </c>
      <c r="CH47" t="s">
        <v>247</v>
      </c>
      <c r="CI47" t="s">
        <v>247</v>
      </c>
      <c r="CJ47" t="s">
        <v>247</v>
      </c>
      <c r="CK47" t="s">
        <v>247</v>
      </c>
      <c r="CM47">
        <v>0</v>
      </c>
      <c r="CN47" t="s">
        <v>247</v>
      </c>
      <c r="CO47" t="s">
        <v>247</v>
      </c>
      <c r="CP47" t="s">
        <v>247</v>
      </c>
      <c r="CQ47" t="s">
        <v>247</v>
      </c>
      <c r="CR47">
        <v>0</v>
      </c>
      <c r="CS47" t="s">
        <v>247</v>
      </c>
      <c r="CT47" t="s">
        <v>247</v>
      </c>
      <c r="CU47" t="s">
        <v>247</v>
      </c>
      <c r="CV47" t="s">
        <v>247</v>
      </c>
    </row>
    <row r="48" spans="1:100">
      <c r="A48">
        <v>50</v>
      </c>
      <c r="B48" t="s">
        <v>250</v>
      </c>
      <c r="C48" t="s">
        <v>251</v>
      </c>
      <c r="D48">
        <v>3</v>
      </c>
      <c r="E48">
        <v>8</v>
      </c>
      <c r="F48">
        <v>2004</v>
      </c>
      <c r="G48" t="s">
        <v>265</v>
      </c>
      <c r="H48">
        <v>2004</v>
      </c>
      <c r="I48">
        <v>2016</v>
      </c>
      <c r="J48">
        <v>0</v>
      </c>
      <c r="K48" t="s">
        <v>247</v>
      </c>
      <c r="L48">
        <v>4</v>
      </c>
      <c r="M48">
        <v>578</v>
      </c>
      <c r="N48" t="s">
        <v>266</v>
      </c>
      <c r="O48">
        <v>0</v>
      </c>
      <c r="P48">
        <v>1</v>
      </c>
      <c r="Q48">
        <v>0</v>
      </c>
      <c r="R48" t="s">
        <v>247</v>
      </c>
      <c r="S48">
        <v>0</v>
      </c>
      <c r="T48">
        <v>0</v>
      </c>
      <c r="U48">
        <v>0</v>
      </c>
      <c r="V48">
        <v>1</v>
      </c>
      <c r="W48">
        <v>1</v>
      </c>
      <c r="X48">
        <v>0</v>
      </c>
      <c r="Y48">
        <v>0</v>
      </c>
      <c r="Z48">
        <v>0</v>
      </c>
      <c r="AA48">
        <f t="shared" ref="AA48:AA65" si="6">AB48*4.5</f>
        <v>35356.5</v>
      </c>
      <c r="AB48">
        <v>7857</v>
      </c>
      <c r="AC48" t="s">
        <v>267</v>
      </c>
      <c r="AD48">
        <v>6</v>
      </c>
      <c r="AE48">
        <v>1</v>
      </c>
      <c r="AF48" t="s">
        <v>247</v>
      </c>
      <c r="AG48">
        <v>4</v>
      </c>
      <c r="AH48" t="s">
        <v>247</v>
      </c>
      <c r="AI48" t="s">
        <v>247</v>
      </c>
      <c r="AJ48" t="s">
        <v>247</v>
      </c>
      <c r="AK48" t="s">
        <v>247</v>
      </c>
      <c r="AL48" t="s">
        <v>247</v>
      </c>
      <c r="AM48" t="s">
        <v>247</v>
      </c>
      <c r="AN48" t="s">
        <v>247</v>
      </c>
      <c r="AO48" t="s">
        <v>247</v>
      </c>
      <c r="AP48">
        <v>650</v>
      </c>
      <c r="AQ48">
        <v>38.010149522677004</v>
      </c>
      <c r="AR48" t="s">
        <v>247</v>
      </c>
      <c r="AS48" t="s">
        <v>247</v>
      </c>
      <c r="AT48">
        <v>2</v>
      </c>
      <c r="AU48">
        <v>0</v>
      </c>
      <c r="AV48">
        <v>1.5</v>
      </c>
      <c r="AW48" t="s">
        <v>247</v>
      </c>
      <c r="AX48">
        <v>0</v>
      </c>
      <c r="AY48">
        <v>0</v>
      </c>
      <c r="AZ48">
        <v>0</v>
      </c>
      <c r="BA48">
        <v>0</v>
      </c>
      <c r="BB48">
        <v>0</v>
      </c>
      <c r="BC48">
        <v>0</v>
      </c>
      <c r="BD48">
        <v>0</v>
      </c>
      <c r="BE48">
        <v>0</v>
      </c>
      <c r="BF48">
        <v>0</v>
      </c>
      <c r="BG48" t="s">
        <v>247</v>
      </c>
      <c r="BH48" t="s">
        <v>268</v>
      </c>
      <c r="BI48">
        <v>5</v>
      </c>
      <c r="BJ48">
        <v>3</v>
      </c>
      <c r="BK48">
        <v>0</v>
      </c>
      <c r="BL48">
        <v>1</v>
      </c>
      <c r="BM48">
        <v>5</v>
      </c>
      <c r="BN48">
        <v>0</v>
      </c>
      <c r="BO48" t="s">
        <v>247</v>
      </c>
      <c r="BP48">
        <v>1</v>
      </c>
      <c r="BQ48">
        <v>0</v>
      </c>
      <c r="BR48">
        <v>1</v>
      </c>
      <c r="BS48">
        <v>0</v>
      </c>
      <c r="BT48">
        <v>1</v>
      </c>
      <c r="BU48">
        <v>3</v>
      </c>
      <c r="BV48">
        <v>1</v>
      </c>
      <c r="BW48">
        <v>0</v>
      </c>
      <c r="BX48">
        <v>0</v>
      </c>
      <c r="BY48" t="s">
        <v>247</v>
      </c>
      <c r="BZ48" t="s">
        <v>247</v>
      </c>
      <c r="CA48" t="s">
        <v>247</v>
      </c>
      <c r="CB48" t="s">
        <v>247</v>
      </c>
      <c r="CC48" t="s">
        <v>247</v>
      </c>
      <c r="CD48" t="s">
        <v>247</v>
      </c>
      <c r="CE48" t="s">
        <v>247</v>
      </c>
      <c r="CF48" t="s">
        <v>247</v>
      </c>
      <c r="CG48">
        <v>1</v>
      </c>
      <c r="CH48" t="s">
        <v>247</v>
      </c>
      <c r="CI48" t="s">
        <v>247</v>
      </c>
      <c r="CJ48" t="s">
        <v>247</v>
      </c>
      <c r="CK48" t="s">
        <v>247</v>
      </c>
      <c r="CL48" t="s">
        <v>247</v>
      </c>
      <c r="CM48">
        <v>0</v>
      </c>
      <c r="CN48" t="s">
        <v>247</v>
      </c>
      <c r="CO48" t="s">
        <v>247</v>
      </c>
      <c r="CP48" t="s">
        <v>247</v>
      </c>
      <c r="CQ48" t="s">
        <v>247</v>
      </c>
      <c r="CR48">
        <v>0</v>
      </c>
      <c r="CS48" t="s">
        <v>247</v>
      </c>
      <c r="CT48" t="s">
        <v>247</v>
      </c>
      <c r="CU48" t="s">
        <v>247</v>
      </c>
      <c r="CV48" t="s">
        <v>247</v>
      </c>
    </row>
    <row r="49" spans="1:100">
      <c r="A49">
        <v>50</v>
      </c>
      <c r="B49" t="s">
        <v>250</v>
      </c>
      <c r="C49" t="s">
        <v>251</v>
      </c>
      <c r="D49">
        <v>3</v>
      </c>
      <c r="E49">
        <v>8</v>
      </c>
      <c r="F49">
        <v>2005</v>
      </c>
      <c r="G49" t="s">
        <v>265</v>
      </c>
      <c r="H49">
        <v>2004</v>
      </c>
      <c r="I49">
        <v>2016</v>
      </c>
      <c r="J49">
        <v>0</v>
      </c>
      <c r="K49" t="s">
        <v>247</v>
      </c>
      <c r="L49">
        <v>4</v>
      </c>
      <c r="M49">
        <v>578</v>
      </c>
      <c r="N49" t="s">
        <v>266</v>
      </c>
      <c r="O49">
        <v>0</v>
      </c>
      <c r="P49">
        <v>1</v>
      </c>
      <c r="Q49">
        <v>0</v>
      </c>
      <c r="R49" t="s">
        <v>247</v>
      </c>
      <c r="S49">
        <v>0</v>
      </c>
      <c r="T49">
        <v>0</v>
      </c>
      <c r="U49">
        <v>0</v>
      </c>
      <c r="V49">
        <v>1</v>
      </c>
      <c r="W49">
        <v>1</v>
      </c>
      <c r="X49">
        <v>0</v>
      </c>
      <c r="Y49">
        <v>0</v>
      </c>
      <c r="Z49">
        <v>0</v>
      </c>
      <c r="AA49">
        <f t="shared" si="6"/>
        <v>35356.5</v>
      </c>
      <c r="AB49">
        <v>7857</v>
      </c>
      <c r="AC49" t="s">
        <v>267</v>
      </c>
      <c r="AD49">
        <v>6</v>
      </c>
      <c r="AE49">
        <v>1</v>
      </c>
      <c r="AF49" t="s">
        <v>247</v>
      </c>
      <c r="AG49">
        <v>4</v>
      </c>
      <c r="AH49" t="s">
        <v>247</v>
      </c>
      <c r="AI49" t="s">
        <v>247</v>
      </c>
      <c r="AJ49" t="s">
        <v>247</v>
      </c>
      <c r="AK49" t="s">
        <v>247</v>
      </c>
      <c r="AL49" t="s">
        <v>247</v>
      </c>
      <c r="AM49" t="s">
        <v>247</v>
      </c>
      <c r="AN49" t="s">
        <v>247</v>
      </c>
      <c r="AO49" t="s">
        <v>247</v>
      </c>
      <c r="AP49">
        <v>650</v>
      </c>
      <c r="AQ49">
        <v>37.512710422467478</v>
      </c>
      <c r="AR49" t="s">
        <v>247</v>
      </c>
      <c r="AS49" t="s">
        <v>247</v>
      </c>
      <c r="AT49">
        <v>2</v>
      </c>
      <c r="AU49">
        <v>0</v>
      </c>
      <c r="AV49">
        <v>1.5</v>
      </c>
      <c r="AW49" t="s">
        <v>247</v>
      </c>
      <c r="AX49">
        <v>0</v>
      </c>
      <c r="AY49">
        <v>0</v>
      </c>
      <c r="AZ49">
        <v>0</v>
      </c>
      <c r="BA49">
        <v>0</v>
      </c>
      <c r="BB49">
        <v>0</v>
      </c>
      <c r="BC49">
        <v>0</v>
      </c>
      <c r="BD49">
        <v>0</v>
      </c>
      <c r="BE49">
        <v>0</v>
      </c>
      <c r="BF49">
        <v>0</v>
      </c>
      <c r="BG49" t="s">
        <v>247</v>
      </c>
      <c r="BH49" t="s">
        <v>269</v>
      </c>
      <c r="BI49">
        <v>5</v>
      </c>
      <c r="BJ49">
        <v>3</v>
      </c>
      <c r="BK49">
        <v>0</v>
      </c>
      <c r="BL49">
        <v>1</v>
      </c>
      <c r="BM49">
        <v>5</v>
      </c>
      <c r="BN49">
        <v>0</v>
      </c>
      <c r="BO49" t="s">
        <v>247</v>
      </c>
      <c r="BP49">
        <v>1</v>
      </c>
      <c r="BQ49">
        <v>0</v>
      </c>
      <c r="BR49">
        <v>1</v>
      </c>
      <c r="BS49">
        <v>0</v>
      </c>
      <c r="BT49">
        <v>1</v>
      </c>
      <c r="BU49">
        <v>3</v>
      </c>
      <c r="BV49">
        <v>1</v>
      </c>
      <c r="BW49">
        <v>1</v>
      </c>
      <c r="BX49">
        <v>0</v>
      </c>
      <c r="BY49" t="s">
        <v>247</v>
      </c>
      <c r="BZ49" t="s">
        <v>247</v>
      </c>
      <c r="CA49" t="s">
        <v>247</v>
      </c>
      <c r="CB49" t="s">
        <v>247</v>
      </c>
      <c r="CC49" t="s">
        <v>247</v>
      </c>
      <c r="CD49" t="s">
        <v>247</v>
      </c>
      <c r="CE49" t="s">
        <v>247</v>
      </c>
      <c r="CF49" t="s">
        <v>247</v>
      </c>
      <c r="CG49">
        <v>1</v>
      </c>
      <c r="CH49" t="s">
        <v>247</v>
      </c>
      <c r="CI49">
        <v>846549571.00000012</v>
      </c>
      <c r="CJ49">
        <v>48855952.17721089</v>
      </c>
      <c r="CK49" t="s">
        <v>247</v>
      </c>
      <c r="CL49" t="s">
        <v>247</v>
      </c>
      <c r="CM49">
        <v>0</v>
      </c>
      <c r="CN49" t="s">
        <v>247</v>
      </c>
      <c r="CO49" t="s">
        <v>247</v>
      </c>
      <c r="CP49" t="s">
        <v>247</v>
      </c>
      <c r="CQ49" t="s">
        <v>247</v>
      </c>
      <c r="CR49">
        <v>0</v>
      </c>
      <c r="CS49" t="s">
        <v>247</v>
      </c>
      <c r="CT49">
        <v>846549571.00000012</v>
      </c>
      <c r="CU49">
        <v>48855952.17721089</v>
      </c>
      <c r="CV49">
        <v>3</v>
      </c>
    </row>
    <row r="50" spans="1:100">
      <c r="A50">
        <v>50</v>
      </c>
      <c r="B50" t="s">
        <v>250</v>
      </c>
      <c r="C50" t="s">
        <v>251</v>
      </c>
      <c r="D50">
        <v>3</v>
      </c>
      <c r="E50">
        <v>8</v>
      </c>
      <c r="F50">
        <v>2006</v>
      </c>
      <c r="G50" t="s">
        <v>265</v>
      </c>
      <c r="H50">
        <v>2004</v>
      </c>
      <c r="I50">
        <v>2016</v>
      </c>
      <c r="J50">
        <v>0</v>
      </c>
      <c r="K50" t="s">
        <v>247</v>
      </c>
      <c r="L50">
        <v>4</v>
      </c>
      <c r="M50">
        <v>578</v>
      </c>
      <c r="N50" t="s">
        <v>266</v>
      </c>
      <c r="O50">
        <v>0</v>
      </c>
      <c r="P50">
        <v>1</v>
      </c>
      <c r="Q50">
        <v>0</v>
      </c>
      <c r="R50" t="s">
        <v>247</v>
      </c>
      <c r="S50">
        <v>0</v>
      </c>
      <c r="T50">
        <v>0</v>
      </c>
      <c r="U50">
        <v>0</v>
      </c>
      <c r="V50">
        <v>1</v>
      </c>
      <c r="W50">
        <v>1</v>
      </c>
      <c r="X50">
        <v>0</v>
      </c>
      <c r="Y50">
        <v>0</v>
      </c>
      <c r="Z50">
        <v>0</v>
      </c>
      <c r="AA50">
        <f t="shared" si="6"/>
        <v>35356.5</v>
      </c>
      <c r="AB50">
        <v>7857</v>
      </c>
      <c r="AC50" t="s">
        <v>267</v>
      </c>
      <c r="AD50">
        <v>6</v>
      </c>
      <c r="AE50">
        <v>1</v>
      </c>
      <c r="AF50" t="s">
        <v>247</v>
      </c>
      <c r="AG50">
        <v>4</v>
      </c>
      <c r="AH50" t="s">
        <v>247</v>
      </c>
      <c r="AI50" t="s">
        <v>247</v>
      </c>
      <c r="AJ50" t="s">
        <v>247</v>
      </c>
      <c r="AK50" t="s">
        <v>247</v>
      </c>
      <c r="AL50" t="s">
        <v>247</v>
      </c>
      <c r="AM50" t="s">
        <v>247</v>
      </c>
      <c r="AN50" t="s">
        <v>247</v>
      </c>
      <c r="AO50" t="s">
        <v>247</v>
      </c>
      <c r="AP50">
        <v>650</v>
      </c>
      <c r="AQ50">
        <v>36.519334916499936</v>
      </c>
      <c r="AR50" t="s">
        <v>247</v>
      </c>
      <c r="AS50" t="s">
        <v>247</v>
      </c>
      <c r="AT50">
        <v>2</v>
      </c>
      <c r="AU50">
        <v>0</v>
      </c>
      <c r="AV50">
        <v>1.5</v>
      </c>
      <c r="AW50" t="s">
        <v>247</v>
      </c>
      <c r="AX50">
        <v>0</v>
      </c>
      <c r="AY50">
        <v>0</v>
      </c>
      <c r="AZ50">
        <v>0</v>
      </c>
      <c r="BA50">
        <v>0</v>
      </c>
      <c r="BB50">
        <v>0</v>
      </c>
      <c r="BC50">
        <v>0</v>
      </c>
      <c r="BD50">
        <v>0</v>
      </c>
      <c r="BE50">
        <v>0</v>
      </c>
      <c r="BF50">
        <v>0</v>
      </c>
      <c r="BG50" t="s">
        <v>247</v>
      </c>
      <c r="BH50" t="s">
        <v>269</v>
      </c>
      <c r="BI50">
        <v>5</v>
      </c>
      <c r="BJ50">
        <v>3</v>
      </c>
      <c r="BK50">
        <v>0</v>
      </c>
      <c r="BL50">
        <v>1</v>
      </c>
      <c r="BM50">
        <v>5</v>
      </c>
      <c r="BN50">
        <v>0</v>
      </c>
      <c r="BO50" t="s">
        <v>247</v>
      </c>
      <c r="BP50">
        <v>1</v>
      </c>
      <c r="BQ50">
        <v>0</v>
      </c>
      <c r="BR50">
        <v>1</v>
      </c>
      <c r="BS50">
        <v>0</v>
      </c>
      <c r="BT50">
        <v>1</v>
      </c>
      <c r="BU50">
        <v>3</v>
      </c>
      <c r="BV50">
        <v>1</v>
      </c>
      <c r="BW50">
        <v>1</v>
      </c>
      <c r="BX50">
        <v>0</v>
      </c>
      <c r="BY50" t="s">
        <v>247</v>
      </c>
      <c r="BZ50" t="s">
        <v>247</v>
      </c>
      <c r="CA50" t="s">
        <v>247</v>
      </c>
      <c r="CB50" t="s">
        <v>247</v>
      </c>
      <c r="CC50" t="s">
        <v>247</v>
      </c>
      <c r="CD50" t="s">
        <v>247</v>
      </c>
      <c r="CE50" t="s">
        <v>247</v>
      </c>
      <c r="CF50" t="s">
        <v>247</v>
      </c>
      <c r="CG50">
        <v>1</v>
      </c>
      <c r="CH50" t="s">
        <v>247</v>
      </c>
      <c r="CI50">
        <v>907161350.66666687</v>
      </c>
      <c r="CJ50">
        <v>50967583.366616078</v>
      </c>
      <c r="CK50" t="s">
        <v>247</v>
      </c>
      <c r="CL50" t="s">
        <v>247</v>
      </c>
      <c r="CM50">
        <v>0</v>
      </c>
      <c r="CN50" t="s">
        <v>247</v>
      </c>
      <c r="CO50" t="s">
        <v>247</v>
      </c>
      <c r="CP50" t="s">
        <v>247</v>
      </c>
      <c r="CQ50" t="s">
        <v>247</v>
      </c>
      <c r="CR50">
        <v>0</v>
      </c>
      <c r="CS50" t="s">
        <v>247</v>
      </c>
      <c r="CT50">
        <v>907161350.66666687</v>
      </c>
      <c r="CU50">
        <v>50967583.366616078</v>
      </c>
      <c r="CV50">
        <v>3</v>
      </c>
    </row>
    <row r="51" spans="1:100">
      <c r="A51">
        <v>50</v>
      </c>
      <c r="B51" t="s">
        <v>250</v>
      </c>
      <c r="C51" t="s">
        <v>251</v>
      </c>
      <c r="D51">
        <v>3</v>
      </c>
      <c r="E51">
        <v>8</v>
      </c>
      <c r="F51">
        <v>2007</v>
      </c>
      <c r="G51" t="s">
        <v>265</v>
      </c>
      <c r="H51">
        <v>2004</v>
      </c>
      <c r="I51">
        <v>2016</v>
      </c>
      <c r="J51">
        <v>0</v>
      </c>
      <c r="K51" t="s">
        <v>247</v>
      </c>
      <c r="L51">
        <v>4</v>
      </c>
      <c r="M51">
        <v>578</v>
      </c>
      <c r="N51" t="s">
        <v>266</v>
      </c>
      <c r="O51">
        <v>0</v>
      </c>
      <c r="P51">
        <v>1</v>
      </c>
      <c r="Q51">
        <v>0</v>
      </c>
      <c r="R51" t="s">
        <v>247</v>
      </c>
      <c r="S51">
        <v>0</v>
      </c>
      <c r="T51">
        <v>0</v>
      </c>
      <c r="U51">
        <v>0</v>
      </c>
      <c r="V51">
        <v>1</v>
      </c>
      <c r="W51">
        <v>1</v>
      </c>
      <c r="X51">
        <v>0</v>
      </c>
      <c r="Y51">
        <v>0</v>
      </c>
      <c r="Z51">
        <v>0</v>
      </c>
      <c r="AA51">
        <f t="shared" si="6"/>
        <v>35356.5</v>
      </c>
      <c r="AB51">
        <v>7857</v>
      </c>
      <c r="AC51" t="s">
        <v>267</v>
      </c>
      <c r="AD51">
        <v>6</v>
      </c>
      <c r="AE51">
        <v>1</v>
      </c>
      <c r="AF51" t="s">
        <v>247</v>
      </c>
      <c r="AG51">
        <v>4</v>
      </c>
      <c r="AH51" t="s">
        <v>247</v>
      </c>
      <c r="AI51" t="s">
        <v>247</v>
      </c>
      <c r="AJ51" t="s">
        <v>247</v>
      </c>
      <c r="AK51" t="s">
        <v>247</v>
      </c>
      <c r="AL51" t="s">
        <v>247</v>
      </c>
      <c r="AM51" t="s">
        <v>247</v>
      </c>
      <c r="AN51" t="s">
        <v>247</v>
      </c>
      <c r="AO51" t="s">
        <v>247</v>
      </c>
      <c r="AP51">
        <v>650</v>
      </c>
      <c r="AQ51">
        <v>35.212554200568263</v>
      </c>
      <c r="AR51" t="s">
        <v>247</v>
      </c>
      <c r="AS51" t="s">
        <v>247</v>
      </c>
      <c r="AT51">
        <v>2</v>
      </c>
      <c r="AU51">
        <v>0</v>
      </c>
      <c r="AV51">
        <v>1.5</v>
      </c>
      <c r="AW51" t="s">
        <v>247</v>
      </c>
      <c r="AX51">
        <v>0</v>
      </c>
      <c r="AY51">
        <v>0</v>
      </c>
      <c r="AZ51">
        <v>0</v>
      </c>
      <c r="BA51">
        <v>0</v>
      </c>
      <c r="BB51">
        <v>0</v>
      </c>
      <c r="BC51">
        <v>0</v>
      </c>
      <c r="BD51">
        <v>0</v>
      </c>
      <c r="BE51">
        <v>0</v>
      </c>
      <c r="BF51">
        <v>0</v>
      </c>
      <c r="BG51" t="s">
        <v>247</v>
      </c>
      <c r="BH51" t="s">
        <v>269</v>
      </c>
      <c r="BI51">
        <v>5</v>
      </c>
      <c r="BJ51">
        <v>3</v>
      </c>
      <c r="BK51">
        <v>0</v>
      </c>
      <c r="BL51">
        <v>1</v>
      </c>
      <c r="BM51">
        <v>5</v>
      </c>
      <c r="BN51">
        <v>0</v>
      </c>
      <c r="BO51" t="s">
        <v>247</v>
      </c>
      <c r="BP51">
        <v>1</v>
      </c>
      <c r="BQ51">
        <v>0</v>
      </c>
      <c r="BR51">
        <v>1</v>
      </c>
      <c r="BS51">
        <v>0</v>
      </c>
      <c r="BT51">
        <v>1</v>
      </c>
      <c r="BU51">
        <v>3</v>
      </c>
      <c r="BV51">
        <v>1</v>
      </c>
      <c r="BW51">
        <v>1</v>
      </c>
      <c r="BX51">
        <v>0</v>
      </c>
      <c r="BY51" t="s">
        <v>247</v>
      </c>
      <c r="BZ51" t="s">
        <v>247</v>
      </c>
      <c r="CA51" t="s">
        <v>247</v>
      </c>
      <c r="CB51" t="s">
        <v>247</v>
      </c>
      <c r="CC51" t="s">
        <v>247</v>
      </c>
      <c r="CD51" t="s">
        <v>247</v>
      </c>
      <c r="CE51" t="s">
        <v>247</v>
      </c>
      <c r="CF51" t="s">
        <v>247</v>
      </c>
      <c r="CG51">
        <v>1</v>
      </c>
      <c r="CH51" t="s">
        <v>247</v>
      </c>
      <c r="CI51">
        <v>906393355</v>
      </c>
      <c r="CJ51">
        <v>49102192.523034476</v>
      </c>
      <c r="CK51" t="s">
        <v>247</v>
      </c>
      <c r="CL51" t="s">
        <v>247</v>
      </c>
      <c r="CM51">
        <v>0</v>
      </c>
      <c r="CN51" t="s">
        <v>247</v>
      </c>
      <c r="CO51" t="s">
        <v>247</v>
      </c>
      <c r="CP51" t="s">
        <v>247</v>
      </c>
      <c r="CQ51" t="s">
        <v>247</v>
      </c>
      <c r="CR51">
        <v>0</v>
      </c>
      <c r="CS51" t="s">
        <v>247</v>
      </c>
      <c r="CT51">
        <v>906393355</v>
      </c>
      <c r="CU51">
        <v>49102192.523034476</v>
      </c>
      <c r="CV51">
        <v>3</v>
      </c>
    </row>
    <row r="52" spans="1:100">
      <c r="A52">
        <v>50</v>
      </c>
      <c r="B52" t="s">
        <v>250</v>
      </c>
      <c r="C52" t="s">
        <v>251</v>
      </c>
      <c r="D52">
        <v>3</v>
      </c>
      <c r="E52">
        <v>8</v>
      </c>
      <c r="F52">
        <v>2008</v>
      </c>
      <c r="G52" t="s">
        <v>265</v>
      </c>
      <c r="H52">
        <v>2004</v>
      </c>
      <c r="I52">
        <v>2016</v>
      </c>
      <c r="J52">
        <v>0</v>
      </c>
      <c r="K52" t="s">
        <v>247</v>
      </c>
      <c r="L52">
        <v>4</v>
      </c>
      <c r="M52">
        <v>578</v>
      </c>
      <c r="N52" t="s">
        <v>266</v>
      </c>
      <c r="O52">
        <v>0</v>
      </c>
      <c r="P52">
        <v>1</v>
      </c>
      <c r="Q52">
        <v>0</v>
      </c>
      <c r="R52" t="s">
        <v>247</v>
      </c>
      <c r="S52">
        <v>0</v>
      </c>
      <c r="T52">
        <v>0</v>
      </c>
      <c r="U52">
        <v>0</v>
      </c>
      <c r="V52">
        <v>1</v>
      </c>
      <c r="W52">
        <v>1</v>
      </c>
      <c r="X52">
        <v>0</v>
      </c>
      <c r="Y52">
        <v>0</v>
      </c>
      <c r="Z52">
        <v>0</v>
      </c>
      <c r="AA52">
        <f t="shared" si="6"/>
        <v>35356.5</v>
      </c>
      <c r="AB52">
        <v>7857</v>
      </c>
      <c r="AC52" t="s">
        <v>267</v>
      </c>
      <c r="AD52">
        <v>6</v>
      </c>
      <c r="AE52">
        <v>1</v>
      </c>
      <c r="AF52" t="s">
        <v>247</v>
      </c>
      <c r="AG52">
        <v>4</v>
      </c>
      <c r="AH52" t="s">
        <v>247</v>
      </c>
      <c r="AI52" t="s">
        <v>247</v>
      </c>
      <c r="AJ52" t="s">
        <v>247</v>
      </c>
      <c r="AK52" t="s">
        <v>247</v>
      </c>
      <c r="AL52" t="s">
        <v>247</v>
      </c>
      <c r="AM52" t="s">
        <v>247</v>
      </c>
      <c r="AN52" t="s">
        <v>247</v>
      </c>
      <c r="AO52" t="s">
        <v>247</v>
      </c>
      <c r="AP52">
        <v>650</v>
      </c>
      <c r="AQ52">
        <v>33.286636792775099</v>
      </c>
      <c r="AR52" t="s">
        <v>247</v>
      </c>
      <c r="AS52" t="s">
        <v>247</v>
      </c>
      <c r="AT52">
        <v>2</v>
      </c>
      <c r="AU52">
        <v>0</v>
      </c>
      <c r="AV52">
        <v>1.5</v>
      </c>
      <c r="AW52" t="s">
        <v>247</v>
      </c>
      <c r="AX52">
        <v>0</v>
      </c>
      <c r="AY52">
        <v>0</v>
      </c>
      <c r="AZ52">
        <v>0</v>
      </c>
      <c r="BA52">
        <v>0</v>
      </c>
      <c r="BB52">
        <v>0</v>
      </c>
      <c r="BC52">
        <v>0</v>
      </c>
      <c r="BD52">
        <v>0</v>
      </c>
      <c r="BE52">
        <v>0</v>
      </c>
      <c r="BF52">
        <v>0</v>
      </c>
      <c r="BG52" t="s">
        <v>247</v>
      </c>
      <c r="BH52" t="s">
        <v>269</v>
      </c>
      <c r="BI52">
        <v>5</v>
      </c>
      <c r="BJ52">
        <v>3</v>
      </c>
      <c r="BK52">
        <v>0</v>
      </c>
      <c r="BL52">
        <v>1</v>
      </c>
      <c r="BM52">
        <v>5</v>
      </c>
      <c r="BN52">
        <v>0</v>
      </c>
      <c r="BO52" t="s">
        <v>247</v>
      </c>
      <c r="BP52">
        <v>1</v>
      </c>
      <c r="BQ52">
        <v>0</v>
      </c>
      <c r="BR52">
        <v>1</v>
      </c>
      <c r="BS52">
        <v>0</v>
      </c>
      <c r="BT52">
        <v>1</v>
      </c>
      <c r="BU52">
        <v>3</v>
      </c>
      <c r="BV52">
        <v>1</v>
      </c>
      <c r="BW52">
        <v>1</v>
      </c>
      <c r="BX52">
        <v>0</v>
      </c>
      <c r="BY52" t="s">
        <v>247</v>
      </c>
      <c r="BZ52" t="s">
        <v>247</v>
      </c>
      <c r="CA52" t="s">
        <v>247</v>
      </c>
      <c r="CB52" t="s">
        <v>247</v>
      </c>
      <c r="CC52" t="s">
        <v>247</v>
      </c>
      <c r="CD52" t="s">
        <v>247</v>
      </c>
      <c r="CE52" t="s">
        <v>247</v>
      </c>
      <c r="CF52" t="s">
        <v>247</v>
      </c>
      <c r="CG52">
        <v>1</v>
      </c>
      <c r="CH52" t="s">
        <v>247</v>
      </c>
      <c r="CI52">
        <v>902753299.00000024</v>
      </c>
      <c r="CJ52">
        <v>46230186.426603861</v>
      </c>
      <c r="CK52" t="s">
        <v>247</v>
      </c>
      <c r="CL52" t="s">
        <v>247</v>
      </c>
      <c r="CM52">
        <v>0</v>
      </c>
      <c r="CN52" t="s">
        <v>247</v>
      </c>
      <c r="CO52" t="s">
        <v>247</v>
      </c>
      <c r="CP52" t="s">
        <v>247</v>
      </c>
      <c r="CQ52" t="s">
        <v>247</v>
      </c>
      <c r="CR52">
        <v>0</v>
      </c>
      <c r="CS52" t="s">
        <v>247</v>
      </c>
      <c r="CT52">
        <v>902753299.00000024</v>
      </c>
      <c r="CU52">
        <v>46230186.426603861</v>
      </c>
      <c r="CV52">
        <v>3</v>
      </c>
    </row>
    <row r="53" spans="1:100">
      <c r="A53">
        <v>50</v>
      </c>
      <c r="B53" t="s">
        <v>250</v>
      </c>
      <c r="C53" t="s">
        <v>251</v>
      </c>
      <c r="D53">
        <v>3</v>
      </c>
      <c r="E53">
        <v>8</v>
      </c>
      <c r="F53">
        <v>2009</v>
      </c>
      <c r="G53" t="s">
        <v>265</v>
      </c>
      <c r="H53">
        <v>2004</v>
      </c>
      <c r="I53">
        <v>2016</v>
      </c>
      <c r="J53">
        <v>0</v>
      </c>
      <c r="K53" t="s">
        <v>247</v>
      </c>
      <c r="L53">
        <v>4</v>
      </c>
      <c r="M53">
        <v>578</v>
      </c>
      <c r="N53" t="s">
        <v>266</v>
      </c>
      <c r="O53">
        <v>0</v>
      </c>
      <c r="P53">
        <v>1</v>
      </c>
      <c r="Q53">
        <v>0</v>
      </c>
      <c r="R53" t="s">
        <v>247</v>
      </c>
      <c r="S53">
        <v>0</v>
      </c>
      <c r="T53">
        <v>0</v>
      </c>
      <c r="U53">
        <v>0</v>
      </c>
      <c r="V53">
        <v>1</v>
      </c>
      <c r="W53">
        <v>1</v>
      </c>
      <c r="X53">
        <v>0</v>
      </c>
      <c r="Y53">
        <v>0</v>
      </c>
      <c r="Z53">
        <v>0</v>
      </c>
      <c r="AA53">
        <f t="shared" si="6"/>
        <v>35356.5</v>
      </c>
      <c r="AB53">
        <v>7857</v>
      </c>
      <c r="AC53" t="s">
        <v>267</v>
      </c>
      <c r="AD53">
        <v>6</v>
      </c>
      <c r="AE53">
        <v>1</v>
      </c>
      <c r="AF53" t="s">
        <v>247</v>
      </c>
      <c r="AG53">
        <v>4</v>
      </c>
      <c r="AH53" t="s">
        <v>247</v>
      </c>
      <c r="AI53" t="s">
        <v>247</v>
      </c>
      <c r="AJ53" t="s">
        <v>247</v>
      </c>
      <c r="AK53" t="s">
        <v>247</v>
      </c>
      <c r="AL53" t="s">
        <v>247</v>
      </c>
      <c r="AM53" t="s">
        <v>247</v>
      </c>
      <c r="AN53" t="s">
        <v>247</v>
      </c>
      <c r="AO53" t="s">
        <v>247</v>
      </c>
      <c r="AP53">
        <v>650</v>
      </c>
      <c r="AQ53">
        <v>31.414442753993118</v>
      </c>
      <c r="AR53" t="s">
        <v>247</v>
      </c>
      <c r="AS53" t="s">
        <v>247</v>
      </c>
      <c r="AT53">
        <v>2</v>
      </c>
      <c r="AU53">
        <v>0</v>
      </c>
      <c r="AV53">
        <v>1.5</v>
      </c>
      <c r="AW53" t="s">
        <v>247</v>
      </c>
      <c r="AX53">
        <v>0</v>
      </c>
      <c r="AY53">
        <v>0</v>
      </c>
      <c r="AZ53">
        <v>0</v>
      </c>
      <c r="BA53">
        <v>0</v>
      </c>
      <c r="BB53">
        <v>0</v>
      </c>
      <c r="BC53">
        <v>0</v>
      </c>
      <c r="BD53">
        <v>0</v>
      </c>
      <c r="BE53">
        <v>0</v>
      </c>
      <c r="BF53">
        <v>0</v>
      </c>
      <c r="BG53" t="s">
        <v>247</v>
      </c>
      <c r="BH53" t="s">
        <v>269</v>
      </c>
      <c r="BI53">
        <v>5</v>
      </c>
      <c r="BJ53">
        <v>3</v>
      </c>
      <c r="BK53">
        <v>0</v>
      </c>
      <c r="BL53">
        <v>1</v>
      </c>
      <c r="BM53">
        <v>5</v>
      </c>
      <c r="BN53">
        <v>0</v>
      </c>
      <c r="BO53" t="s">
        <v>247</v>
      </c>
      <c r="BP53">
        <v>1</v>
      </c>
      <c r="BQ53">
        <v>0</v>
      </c>
      <c r="BR53">
        <v>1</v>
      </c>
      <c r="BS53">
        <v>0</v>
      </c>
      <c r="BT53">
        <v>1</v>
      </c>
      <c r="BU53">
        <v>3</v>
      </c>
      <c r="BV53">
        <v>1</v>
      </c>
      <c r="BW53">
        <v>1</v>
      </c>
      <c r="BX53">
        <v>0</v>
      </c>
      <c r="BY53">
        <v>2031100000</v>
      </c>
      <c r="BZ53">
        <v>98162884.11943911</v>
      </c>
      <c r="CA53" t="s">
        <v>247</v>
      </c>
      <c r="CB53" t="s">
        <v>247</v>
      </c>
      <c r="CC53" t="s">
        <v>247</v>
      </c>
      <c r="CD53" t="s">
        <v>247</v>
      </c>
      <c r="CE53" t="s">
        <v>247</v>
      </c>
      <c r="CF53" t="s">
        <v>247</v>
      </c>
      <c r="CG53">
        <v>1</v>
      </c>
      <c r="CH53" t="s">
        <v>247</v>
      </c>
      <c r="CI53">
        <v>908554117.33333373</v>
      </c>
      <c r="CJ53">
        <v>43910340.473650403</v>
      </c>
      <c r="CK53" t="s">
        <v>247</v>
      </c>
      <c r="CL53" t="s">
        <v>247</v>
      </c>
      <c r="CM53">
        <v>0</v>
      </c>
      <c r="CN53" t="s">
        <v>247</v>
      </c>
      <c r="CO53" t="s">
        <v>247</v>
      </c>
      <c r="CP53" t="s">
        <v>247</v>
      </c>
      <c r="CQ53" t="s">
        <v>247</v>
      </c>
      <c r="CR53">
        <v>0</v>
      </c>
      <c r="CS53" t="s">
        <v>247</v>
      </c>
      <c r="CT53">
        <v>908554117.33333373</v>
      </c>
      <c r="CU53">
        <v>43910340.473650403</v>
      </c>
      <c r="CV53">
        <v>3</v>
      </c>
    </row>
    <row r="54" spans="1:100">
      <c r="A54">
        <v>50</v>
      </c>
      <c r="B54" t="s">
        <v>250</v>
      </c>
      <c r="C54" t="s">
        <v>251</v>
      </c>
      <c r="D54">
        <v>3</v>
      </c>
      <c r="E54">
        <v>8</v>
      </c>
      <c r="F54">
        <v>2010</v>
      </c>
      <c r="G54" t="s">
        <v>265</v>
      </c>
      <c r="H54">
        <v>2004</v>
      </c>
      <c r="I54">
        <v>2016</v>
      </c>
      <c r="J54">
        <v>0</v>
      </c>
      <c r="K54" t="s">
        <v>247</v>
      </c>
      <c r="L54">
        <v>4</v>
      </c>
      <c r="M54">
        <v>578</v>
      </c>
      <c r="N54" t="s">
        <v>266</v>
      </c>
      <c r="O54">
        <v>0</v>
      </c>
      <c r="P54">
        <v>1</v>
      </c>
      <c r="Q54">
        <v>0</v>
      </c>
      <c r="R54" t="s">
        <v>247</v>
      </c>
      <c r="S54">
        <v>0</v>
      </c>
      <c r="T54">
        <v>0</v>
      </c>
      <c r="U54">
        <v>0</v>
      </c>
      <c r="V54">
        <v>1</v>
      </c>
      <c r="W54">
        <v>1</v>
      </c>
      <c r="X54">
        <v>0</v>
      </c>
      <c r="Y54">
        <v>0</v>
      </c>
      <c r="Z54">
        <v>0</v>
      </c>
      <c r="AA54">
        <f t="shared" si="6"/>
        <v>35356.5</v>
      </c>
      <c r="AB54">
        <v>7857</v>
      </c>
      <c r="AC54" t="s">
        <v>267</v>
      </c>
      <c r="AD54">
        <v>6</v>
      </c>
      <c r="AE54">
        <v>1</v>
      </c>
      <c r="AF54" t="s">
        <v>247</v>
      </c>
      <c r="AG54">
        <v>4</v>
      </c>
      <c r="AH54" t="s">
        <v>247</v>
      </c>
      <c r="AI54" t="s">
        <v>247</v>
      </c>
      <c r="AJ54" t="s">
        <v>247</v>
      </c>
      <c r="AK54" t="s">
        <v>247</v>
      </c>
      <c r="AL54" t="s">
        <v>247</v>
      </c>
      <c r="AM54" t="s">
        <v>247</v>
      </c>
      <c r="AN54" t="s">
        <v>247</v>
      </c>
      <c r="AO54" t="s">
        <v>247</v>
      </c>
      <c r="AP54">
        <v>650</v>
      </c>
      <c r="AQ54">
        <v>29.677751748056192</v>
      </c>
      <c r="AR54" t="s">
        <v>247</v>
      </c>
      <c r="AS54" t="s">
        <v>247</v>
      </c>
      <c r="AT54">
        <v>2</v>
      </c>
      <c r="AU54">
        <v>0</v>
      </c>
      <c r="AV54">
        <v>1.5</v>
      </c>
      <c r="AW54" t="s">
        <v>247</v>
      </c>
      <c r="AX54">
        <v>0</v>
      </c>
      <c r="AY54">
        <v>0</v>
      </c>
      <c r="AZ54">
        <v>0</v>
      </c>
      <c r="BA54">
        <v>0</v>
      </c>
      <c r="BB54">
        <v>0</v>
      </c>
      <c r="BC54">
        <v>0</v>
      </c>
      <c r="BD54">
        <v>0</v>
      </c>
      <c r="BE54">
        <v>0</v>
      </c>
      <c r="BF54">
        <v>0</v>
      </c>
      <c r="BG54" t="s">
        <v>247</v>
      </c>
      <c r="BH54" t="s">
        <v>269</v>
      </c>
      <c r="BI54">
        <v>5</v>
      </c>
      <c r="BJ54">
        <v>3</v>
      </c>
      <c r="BK54">
        <v>0</v>
      </c>
      <c r="BL54">
        <v>1</v>
      </c>
      <c r="BM54">
        <v>5</v>
      </c>
      <c r="BN54">
        <v>0</v>
      </c>
      <c r="BO54" t="s">
        <v>247</v>
      </c>
      <c r="BP54">
        <v>1</v>
      </c>
      <c r="BQ54">
        <v>0</v>
      </c>
      <c r="BR54">
        <v>1</v>
      </c>
      <c r="BS54">
        <v>0</v>
      </c>
      <c r="BT54">
        <v>1</v>
      </c>
      <c r="BU54">
        <v>3</v>
      </c>
      <c r="BV54">
        <v>1</v>
      </c>
      <c r="BW54">
        <v>1</v>
      </c>
      <c r="BX54">
        <v>0</v>
      </c>
      <c r="BY54">
        <v>933900000</v>
      </c>
      <c r="BZ54">
        <v>42640080.550014891</v>
      </c>
      <c r="CA54" t="s">
        <v>247</v>
      </c>
      <c r="CB54" t="s">
        <v>247</v>
      </c>
      <c r="CC54" t="s">
        <v>247</v>
      </c>
      <c r="CD54" t="s">
        <v>247</v>
      </c>
      <c r="CE54" t="s">
        <v>247</v>
      </c>
      <c r="CF54" t="s">
        <v>247</v>
      </c>
      <c r="CG54">
        <v>1</v>
      </c>
      <c r="CH54" t="s">
        <v>247</v>
      </c>
      <c r="CI54">
        <v>916584678.33333373</v>
      </c>
      <c r="CJ54">
        <v>41849496.214844026</v>
      </c>
      <c r="CK54" t="s">
        <v>247</v>
      </c>
      <c r="CL54" t="s">
        <v>247</v>
      </c>
      <c r="CM54">
        <v>0</v>
      </c>
      <c r="CN54" t="s">
        <v>247</v>
      </c>
      <c r="CO54" t="s">
        <v>247</v>
      </c>
      <c r="CP54" t="s">
        <v>247</v>
      </c>
      <c r="CQ54" t="s">
        <v>247</v>
      </c>
      <c r="CR54">
        <v>0</v>
      </c>
      <c r="CS54" t="s">
        <v>247</v>
      </c>
      <c r="CT54">
        <v>916584678.33333373</v>
      </c>
      <c r="CU54">
        <v>41849496.214844026</v>
      </c>
      <c r="CV54">
        <v>3</v>
      </c>
    </row>
    <row r="55" spans="1:100">
      <c r="A55">
        <v>50</v>
      </c>
      <c r="B55" t="s">
        <v>250</v>
      </c>
      <c r="C55" t="s">
        <v>251</v>
      </c>
      <c r="D55">
        <v>3</v>
      </c>
      <c r="E55">
        <v>8</v>
      </c>
      <c r="F55">
        <v>2011</v>
      </c>
      <c r="G55" t="s">
        <v>265</v>
      </c>
      <c r="H55">
        <v>2004</v>
      </c>
      <c r="I55">
        <v>2016</v>
      </c>
      <c r="J55">
        <v>0</v>
      </c>
      <c r="K55" t="s">
        <v>247</v>
      </c>
      <c r="L55">
        <v>4</v>
      </c>
      <c r="M55">
        <v>578</v>
      </c>
      <c r="N55" t="s">
        <v>266</v>
      </c>
      <c r="O55">
        <v>0</v>
      </c>
      <c r="P55">
        <v>1</v>
      </c>
      <c r="Q55">
        <v>0</v>
      </c>
      <c r="R55" t="s">
        <v>247</v>
      </c>
      <c r="S55">
        <v>0</v>
      </c>
      <c r="T55">
        <v>0</v>
      </c>
      <c r="U55">
        <v>0</v>
      </c>
      <c r="V55">
        <v>1</v>
      </c>
      <c r="W55">
        <v>1</v>
      </c>
      <c r="X55">
        <v>0</v>
      </c>
      <c r="Y55">
        <v>0</v>
      </c>
      <c r="Z55">
        <v>0</v>
      </c>
      <c r="AA55">
        <f t="shared" si="6"/>
        <v>58518</v>
      </c>
      <c r="AB55">
        <v>13004</v>
      </c>
      <c r="AC55" t="s">
        <v>267</v>
      </c>
      <c r="AD55">
        <v>6</v>
      </c>
      <c r="AE55">
        <v>1</v>
      </c>
      <c r="AF55" t="s">
        <v>247</v>
      </c>
      <c r="AG55">
        <v>4</v>
      </c>
      <c r="AH55" t="s">
        <v>247</v>
      </c>
      <c r="AI55" t="s">
        <v>247</v>
      </c>
      <c r="AJ55" t="s">
        <v>247</v>
      </c>
      <c r="AK55" t="s">
        <v>247</v>
      </c>
      <c r="AL55" t="s">
        <v>247</v>
      </c>
      <c r="AM55" t="s">
        <v>247</v>
      </c>
      <c r="AN55" t="s">
        <v>247</v>
      </c>
      <c r="AO55" t="s">
        <v>247</v>
      </c>
      <c r="AP55">
        <v>650</v>
      </c>
      <c r="AQ55">
        <v>28.083295321491899</v>
      </c>
      <c r="AR55" t="s">
        <v>247</v>
      </c>
      <c r="AS55" t="s">
        <v>247</v>
      </c>
      <c r="AT55">
        <v>2</v>
      </c>
      <c r="AU55">
        <v>0</v>
      </c>
      <c r="AV55">
        <v>1.5</v>
      </c>
      <c r="AW55" t="s">
        <v>247</v>
      </c>
      <c r="AX55">
        <v>0</v>
      </c>
      <c r="AY55">
        <v>0</v>
      </c>
      <c r="AZ55">
        <v>0</v>
      </c>
      <c r="BA55">
        <v>0</v>
      </c>
      <c r="BB55">
        <v>0</v>
      </c>
      <c r="BC55">
        <v>0</v>
      </c>
      <c r="BD55">
        <v>0</v>
      </c>
      <c r="BE55">
        <v>0</v>
      </c>
      <c r="BF55">
        <v>0</v>
      </c>
      <c r="BG55" t="s">
        <v>247</v>
      </c>
      <c r="BH55" t="s">
        <v>269</v>
      </c>
      <c r="BI55">
        <v>5</v>
      </c>
      <c r="BJ55">
        <v>3</v>
      </c>
      <c r="BK55">
        <v>0</v>
      </c>
      <c r="BL55">
        <v>1</v>
      </c>
      <c r="BM55">
        <v>5</v>
      </c>
      <c r="BN55">
        <v>0</v>
      </c>
      <c r="BO55" t="s">
        <v>247</v>
      </c>
      <c r="BP55">
        <v>1</v>
      </c>
      <c r="BQ55">
        <v>0</v>
      </c>
      <c r="BR55">
        <v>1</v>
      </c>
      <c r="BS55">
        <v>0</v>
      </c>
      <c r="BT55">
        <v>1</v>
      </c>
      <c r="BU55">
        <v>3</v>
      </c>
      <c r="BV55">
        <v>1</v>
      </c>
      <c r="BW55">
        <v>1</v>
      </c>
      <c r="BX55">
        <v>0</v>
      </c>
      <c r="BY55">
        <v>8900000</v>
      </c>
      <c r="BZ55">
        <v>384525.1205558122</v>
      </c>
      <c r="CA55" t="s">
        <v>247</v>
      </c>
      <c r="CB55" t="s">
        <v>247</v>
      </c>
      <c r="CC55" t="s">
        <v>247</v>
      </c>
      <c r="CD55" t="s">
        <v>247</v>
      </c>
      <c r="CE55" t="s">
        <v>247</v>
      </c>
      <c r="CF55" t="s">
        <v>247</v>
      </c>
      <c r="CG55">
        <v>1</v>
      </c>
      <c r="CH55" t="s">
        <v>247</v>
      </c>
      <c r="CI55">
        <v>1554234304</v>
      </c>
      <c r="CJ55">
        <v>67150801.473885268</v>
      </c>
      <c r="CK55" t="s">
        <v>247</v>
      </c>
      <c r="CL55" t="s">
        <v>247</v>
      </c>
      <c r="CM55">
        <v>0</v>
      </c>
      <c r="CN55" t="s">
        <v>247</v>
      </c>
      <c r="CO55" t="s">
        <v>247</v>
      </c>
      <c r="CP55" t="s">
        <v>247</v>
      </c>
      <c r="CQ55" t="s">
        <v>247</v>
      </c>
      <c r="CR55">
        <v>0</v>
      </c>
      <c r="CS55" t="s">
        <v>247</v>
      </c>
      <c r="CT55">
        <v>1554234304</v>
      </c>
      <c r="CU55">
        <v>67150801.473885268</v>
      </c>
      <c r="CV55">
        <v>3</v>
      </c>
    </row>
    <row r="56" spans="1:100">
      <c r="A56">
        <v>50</v>
      </c>
      <c r="B56" t="s">
        <v>250</v>
      </c>
      <c r="C56" t="s">
        <v>251</v>
      </c>
      <c r="D56">
        <v>3</v>
      </c>
      <c r="E56">
        <v>8</v>
      </c>
      <c r="F56">
        <v>2012</v>
      </c>
      <c r="G56" t="s">
        <v>265</v>
      </c>
      <c r="H56">
        <v>2004</v>
      </c>
      <c r="I56">
        <v>2016</v>
      </c>
      <c r="J56">
        <v>0</v>
      </c>
      <c r="K56" t="s">
        <v>247</v>
      </c>
      <c r="L56">
        <v>4</v>
      </c>
      <c r="M56">
        <v>578</v>
      </c>
      <c r="N56" t="s">
        <v>266</v>
      </c>
      <c r="O56">
        <v>0</v>
      </c>
      <c r="P56">
        <v>1</v>
      </c>
      <c r="Q56">
        <v>0</v>
      </c>
      <c r="R56" t="s">
        <v>247</v>
      </c>
      <c r="S56">
        <v>0</v>
      </c>
      <c r="T56">
        <v>0</v>
      </c>
      <c r="U56">
        <v>0</v>
      </c>
      <c r="V56">
        <v>1</v>
      </c>
      <c r="W56">
        <v>1</v>
      </c>
      <c r="X56">
        <v>0</v>
      </c>
      <c r="Y56">
        <v>0</v>
      </c>
      <c r="Z56">
        <v>0</v>
      </c>
      <c r="AA56">
        <f t="shared" si="6"/>
        <v>58518</v>
      </c>
      <c r="AB56">
        <v>13004</v>
      </c>
      <c r="AC56" t="s">
        <v>267</v>
      </c>
      <c r="AD56">
        <v>6</v>
      </c>
      <c r="AE56">
        <v>1</v>
      </c>
      <c r="AF56" t="s">
        <v>247</v>
      </c>
      <c r="AG56">
        <v>4</v>
      </c>
      <c r="AH56" t="s">
        <v>247</v>
      </c>
      <c r="AI56" t="s">
        <v>247</v>
      </c>
      <c r="AJ56" t="s">
        <v>247</v>
      </c>
      <c r="AK56" t="s">
        <v>247</v>
      </c>
      <c r="AL56" t="s">
        <v>247</v>
      </c>
      <c r="AM56" t="s">
        <v>247</v>
      </c>
      <c r="AN56" t="s">
        <v>247</v>
      </c>
      <c r="AO56" t="s">
        <v>247</v>
      </c>
      <c r="AP56">
        <v>650</v>
      </c>
      <c r="AQ56">
        <v>26.441742192514685</v>
      </c>
      <c r="AR56" t="s">
        <v>247</v>
      </c>
      <c r="AS56" t="s">
        <v>247</v>
      </c>
      <c r="AT56">
        <v>2</v>
      </c>
      <c r="AU56">
        <v>0</v>
      </c>
      <c r="AV56">
        <v>1.5</v>
      </c>
      <c r="AW56" t="s">
        <v>247</v>
      </c>
      <c r="AX56">
        <v>0</v>
      </c>
      <c r="AY56">
        <v>0</v>
      </c>
      <c r="AZ56">
        <v>0</v>
      </c>
      <c r="BA56">
        <v>0</v>
      </c>
      <c r="BB56">
        <v>0</v>
      </c>
      <c r="BC56">
        <v>0</v>
      </c>
      <c r="BD56">
        <v>0</v>
      </c>
      <c r="BE56">
        <v>0</v>
      </c>
      <c r="BF56">
        <v>0</v>
      </c>
      <c r="BG56" t="s">
        <v>247</v>
      </c>
      <c r="BH56" t="s">
        <v>269</v>
      </c>
      <c r="BI56">
        <v>5</v>
      </c>
      <c r="BJ56">
        <v>3</v>
      </c>
      <c r="BK56">
        <v>0</v>
      </c>
      <c r="BL56">
        <v>1</v>
      </c>
      <c r="BM56">
        <v>5</v>
      </c>
      <c r="BN56">
        <v>0</v>
      </c>
      <c r="BO56" t="s">
        <v>247</v>
      </c>
      <c r="BP56">
        <v>1</v>
      </c>
      <c r="BQ56">
        <v>0</v>
      </c>
      <c r="BR56">
        <v>1</v>
      </c>
      <c r="BS56">
        <v>0</v>
      </c>
      <c r="BT56">
        <v>1</v>
      </c>
      <c r="BU56">
        <v>3</v>
      </c>
      <c r="BV56">
        <v>1</v>
      </c>
      <c r="BW56">
        <v>1</v>
      </c>
      <c r="BX56">
        <v>0</v>
      </c>
      <c r="BY56">
        <v>721600000</v>
      </c>
      <c r="BZ56">
        <v>29354401.79402861</v>
      </c>
      <c r="CA56" t="s">
        <v>247</v>
      </c>
      <c r="CB56" t="s">
        <v>247</v>
      </c>
      <c r="CC56" t="s">
        <v>247</v>
      </c>
      <c r="CD56" t="s">
        <v>247</v>
      </c>
      <c r="CE56" t="s">
        <v>247</v>
      </c>
      <c r="CF56" t="s">
        <v>247</v>
      </c>
      <c r="CG56">
        <v>1</v>
      </c>
      <c r="CH56" t="s">
        <v>247</v>
      </c>
      <c r="CI56">
        <v>1715841318.666666</v>
      </c>
      <c r="CJ56">
        <v>69799744.294536024</v>
      </c>
      <c r="CK56" t="s">
        <v>247</v>
      </c>
      <c r="CL56" t="s">
        <v>247</v>
      </c>
      <c r="CM56">
        <v>0</v>
      </c>
      <c r="CN56" t="s">
        <v>247</v>
      </c>
      <c r="CO56" t="s">
        <v>247</v>
      </c>
      <c r="CP56" t="s">
        <v>247</v>
      </c>
      <c r="CQ56" t="s">
        <v>247</v>
      </c>
      <c r="CR56">
        <v>0</v>
      </c>
      <c r="CS56" t="s">
        <v>247</v>
      </c>
      <c r="CT56">
        <v>1715841318.666666</v>
      </c>
      <c r="CU56">
        <v>69799744.294536024</v>
      </c>
      <c r="CV56">
        <v>3</v>
      </c>
    </row>
    <row r="57" spans="1:100">
      <c r="A57">
        <v>50</v>
      </c>
      <c r="B57" t="s">
        <v>250</v>
      </c>
      <c r="C57" t="s">
        <v>251</v>
      </c>
      <c r="D57">
        <v>3</v>
      </c>
      <c r="E57">
        <v>8</v>
      </c>
      <c r="F57">
        <v>2013</v>
      </c>
      <c r="G57" t="s">
        <v>265</v>
      </c>
      <c r="H57">
        <v>2004</v>
      </c>
      <c r="I57">
        <v>2016</v>
      </c>
      <c r="J57">
        <v>0</v>
      </c>
      <c r="K57" t="s">
        <v>247</v>
      </c>
      <c r="L57">
        <v>4</v>
      </c>
      <c r="M57">
        <v>578</v>
      </c>
      <c r="N57" t="s">
        <v>266</v>
      </c>
      <c r="O57">
        <v>0</v>
      </c>
      <c r="P57">
        <v>1</v>
      </c>
      <c r="Q57">
        <v>0</v>
      </c>
      <c r="R57" t="s">
        <v>247</v>
      </c>
      <c r="S57">
        <v>0</v>
      </c>
      <c r="T57">
        <v>0</v>
      </c>
      <c r="U57">
        <v>0</v>
      </c>
      <c r="V57">
        <v>1</v>
      </c>
      <c r="W57">
        <v>1</v>
      </c>
      <c r="X57">
        <v>0</v>
      </c>
      <c r="Y57">
        <v>0</v>
      </c>
      <c r="Z57">
        <v>0</v>
      </c>
      <c r="AA57">
        <f t="shared" si="6"/>
        <v>58518</v>
      </c>
      <c r="AB57">
        <v>13004</v>
      </c>
      <c r="AC57" t="s">
        <v>267</v>
      </c>
      <c r="AD57">
        <v>6</v>
      </c>
      <c r="AE57">
        <v>1</v>
      </c>
      <c r="AF57" t="s">
        <v>247</v>
      </c>
      <c r="AG57">
        <v>4</v>
      </c>
      <c r="AH57" t="s">
        <v>247</v>
      </c>
      <c r="AI57" t="s">
        <v>247</v>
      </c>
      <c r="AJ57" t="s">
        <v>247</v>
      </c>
      <c r="AK57" t="s">
        <v>247</v>
      </c>
      <c r="AL57" t="s">
        <v>247</v>
      </c>
      <c r="AM57" t="s">
        <v>247</v>
      </c>
      <c r="AN57" t="s">
        <v>247</v>
      </c>
      <c r="AO57" t="s">
        <v>247</v>
      </c>
      <c r="AP57">
        <v>650</v>
      </c>
      <c r="AQ57">
        <v>25.070013947641279</v>
      </c>
      <c r="AR57" t="s">
        <v>247</v>
      </c>
      <c r="AS57" t="s">
        <v>247</v>
      </c>
      <c r="AT57">
        <v>2</v>
      </c>
      <c r="AU57">
        <v>0</v>
      </c>
      <c r="AV57">
        <v>1.5</v>
      </c>
      <c r="AW57" t="s">
        <v>247</v>
      </c>
      <c r="AX57">
        <v>0</v>
      </c>
      <c r="AY57">
        <v>0</v>
      </c>
      <c r="AZ57">
        <v>0</v>
      </c>
      <c r="BA57">
        <v>0</v>
      </c>
      <c r="BB57">
        <v>0</v>
      </c>
      <c r="BC57">
        <v>0</v>
      </c>
      <c r="BD57">
        <v>0</v>
      </c>
      <c r="BE57">
        <v>0</v>
      </c>
      <c r="BF57">
        <v>0</v>
      </c>
      <c r="BG57" t="s">
        <v>247</v>
      </c>
      <c r="BH57" t="s">
        <v>269</v>
      </c>
      <c r="BI57">
        <v>5</v>
      </c>
      <c r="BJ57">
        <v>3</v>
      </c>
      <c r="BK57">
        <v>0</v>
      </c>
      <c r="BL57">
        <v>1</v>
      </c>
      <c r="BM57">
        <v>5</v>
      </c>
      <c r="BN57">
        <v>0</v>
      </c>
      <c r="BO57" t="s">
        <v>247</v>
      </c>
      <c r="BP57">
        <v>1</v>
      </c>
      <c r="BQ57">
        <v>0</v>
      </c>
      <c r="BR57">
        <v>1</v>
      </c>
      <c r="BS57">
        <v>0</v>
      </c>
      <c r="BT57">
        <v>1</v>
      </c>
      <c r="BU57">
        <v>3</v>
      </c>
      <c r="BV57">
        <v>1</v>
      </c>
      <c r="BW57">
        <v>1</v>
      </c>
      <c r="BX57">
        <v>0</v>
      </c>
      <c r="BY57">
        <v>721600000</v>
      </c>
      <c r="BZ57">
        <v>27831572.407104533</v>
      </c>
      <c r="CA57" t="s">
        <v>247</v>
      </c>
      <c r="CB57" t="s">
        <v>247</v>
      </c>
      <c r="CC57" t="s">
        <v>247</v>
      </c>
      <c r="CD57" t="s">
        <v>247</v>
      </c>
      <c r="CE57" t="s">
        <v>247</v>
      </c>
      <c r="CF57" t="s">
        <v>247</v>
      </c>
      <c r="CG57">
        <v>1</v>
      </c>
      <c r="CH57" t="s">
        <v>247</v>
      </c>
      <c r="CI57">
        <v>1637043805.5999999</v>
      </c>
      <c r="CJ57">
        <v>63139555.445064239</v>
      </c>
      <c r="CK57" t="s">
        <v>247</v>
      </c>
      <c r="CL57" t="s">
        <v>247</v>
      </c>
      <c r="CM57">
        <v>0</v>
      </c>
      <c r="CN57" t="s">
        <v>247</v>
      </c>
      <c r="CO57" t="s">
        <v>247</v>
      </c>
      <c r="CP57" t="s">
        <v>247</v>
      </c>
      <c r="CQ57" t="s">
        <v>247</v>
      </c>
      <c r="CR57">
        <v>0</v>
      </c>
      <c r="CS57" t="s">
        <v>247</v>
      </c>
      <c r="CT57">
        <v>1637043805.5999999</v>
      </c>
      <c r="CU57">
        <v>63139555.445064239</v>
      </c>
      <c r="CV57">
        <v>3</v>
      </c>
    </row>
    <row r="58" spans="1:100">
      <c r="A58">
        <v>50</v>
      </c>
      <c r="B58" t="s">
        <v>250</v>
      </c>
      <c r="C58" t="s">
        <v>251</v>
      </c>
      <c r="D58">
        <v>3</v>
      </c>
      <c r="E58">
        <v>8</v>
      </c>
      <c r="F58">
        <v>2014</v>
      </c>
      <c r="G58" t="s">
        <v>265</v>
      </c>
      <c r="H58">
        <v>2004</v>
      </c>
      <c r="I58">
        <v>2016</v>
      </c>
      <c r="J58">
        <v>0</v>
      </c>
      <c r="K58" t="s">
        <v>247</v>
      </c>
      <c r="L58">
        <v>4</v>
      </c>
      <c r="M58">
        <v>578</v>
      </c>
      <c r="N58" t="s">
        <v>266</v>
      </c>
      <c r="O58">
        <v>0</v>
      </c>
      <c r="P58">
        <v>1</v>
      </c>
      <c r="Q58">
        <v>0</v>
      </c>
      <c r="R58" t="s">
        <v>247</v>
      </c>
      <c r="S58">
        <v>0</v>
      </c>
      <c r="T58">
        <v>0</v>
      </c>
      <c r="U58">
        <v>0</v>
      </c>
      <c r="V58">
        <v>1</v>
      </c>
      <c r="W58">
        <v>1</v>
      </c>
      <c r="X58">
        <v>0</v>
      </c>
      <c r="Y58">
        <v>0</v>
      </c>
      <c r="Z58">
        <v>0</v>
      </c>
      <c r="AA58">
        <f t="shared" si="6"/>
        <v>58518</v>
      </c>
      <c r="AB58">
        <v>13004</v>
      </c>
      <c r="AC58" t="s">
        <v>267</v>
      </c>
      <c r="AD58">
        <v>6</v>
      </c>
      <c r="AE58">
        <v>1</v>
      </c>
      <c r="AF58" t="s">
        <v>247</v>
      </c>
      <c r="AG58">
        <v>4</v>
      </c>
      <c r="AH58" t="s">
        <v>247</v>
      </c>
      <c r="AI58" t="s">
        <v>247</v>
      </c>
      <c r="AJ58" t="s">
        <v>247</v>
      </c>
      <c r="AK58" t="s">
        <v>247</v>
      </c>
      <c r="AL58" t="s">
        <v>247</v>
      </c>
      <c r="AM58" t="s">
        <v>247</v>
      </c>
      <c r="AN58" t="s">
        <v>247</v>
      </c>
      <c r="AO58" t="s">
        <v>247</v>
      </c>
      <c r="AP58">
        <v>650</v>
      </c>
      <c r="AQ58">
        <v>24.149859030464771</v>
      </c>
      <c r="AR58" t="s">
        <v>247</v>
      </c>
      <c r="AS58" t="s">
        <v>247</v>
      </c>
      <c r="AT58">
        <v>2</v>
      </c>
      <c r="AU58">
        <v>0</v>
      </c>
      <c r="AV58">
        <v>1.5</v>
      </c>
      <c r="AW58" t="s">
        <v>247</v>
      </c>
      <c r="AX58">
        <v>0</v>
      </c>
      <c r="AY58">
        <v>0</v>
      </c>
      <c r="AZ58">
        <v>0</v>
      </c>
      <c r="BA58">
        <v>0</v>
      </c>
      <c r="BB58">
        <v>0</v>
      </c>
      <c r="BC58">
        <v>0</v>
      </c>
      <c r="BD58">
        <v>0</v>
      </c>
      <c r="BE58">
        <v>0</v>
      </c>
      <c r="BF58">
        <v>0</v>
      </c>
      <c r="BG58" t="s">
        <v>247</v>
      </c>
      <c r="BH58" t="s">
        <v>269</v>
      </c>
      <c r="BI58">
        <v>5</v>
      </c>
      <c r="BJ58">
        <v>3</v>
      </c>
      <c r="BK58">
        <v>0</v>
      </c>
      <c r="BL58">
        <v>1</v>
      </c>
      <c r="BM58">
        <v>5</v>
      </c>
      <c r="BN58">
        <v>0</v>
      </c>
      <c r="BO58" t="s">
        <v>247</v>
      </c>
      <c r="BP58">
        <v>1</v>
      </c>
      <c r="BQ58">
        <v>0</v>
      </c>
      <c r="BR58">
        <v>1</v>
      </c>
      <c r="BS58">
        <v>0</v>
      </c>
      <c r="BT58">
        <v>1</v>
      </c>
      <c r="BU58">
        <v>3</v>
      </c>
      <c r="BV58">
        <v>1</v>
      </c>
      <c r="BW58">
        <v>1</v>
      </c>
      <c r="BX58">
        <v>0</v>
      </c>
      <c r="BY58">
        <v>1649100000</v>
      </c>
      <c r="BZ58">
        <v>61270050.041753002</v>
      </c>
      <c r="CA58" t="s">
        <v>247</v>
      </c>
      <c r="CB58" t="s">
        <v>247</v>
      </c>
      <c r="CC58" t="s">
        <v>247</v>
      </c>
      <c r="CD58" t="s">
        <v>247</v>
      </c>
      <c r="CE58" t="s">
        <v>247</v>
      </c>
      <c r="CF58" t="s">
        <v>247</v>
      </c>
      <c r="CG58">
        <v>1</v>
      </c>
      <c r="CH58" t="s">
        <v>247</v>
      </c>
      <c r="CI58">
        <v>1627363918.666666</v>
      </c>
      <c r="CJ58">
        <v>60462475.73394572</v>
      </c>
      <c r="CK58" t="s">
        <v>247</v>
      </c>
      <c r="CL58" t="s">
        <v>247</v>
      </c>
      <c r="CM58">
        <v>0</v>
      </c>
      <c r="CN58" t="s">
        <v>247</v>
      </c>
      <c r="CO58" t="s">
        <v>247</v>
      </c>
      <c r="CP58" t="s">
        <v>247</v>
      </c>
      <c r="CQ58" t="s">
        <v>247</v>
      </c>
      <c r="CR58">
        <v>0</v>
      </c>
      <c r="CS58" t="s">
        <v>247</v>
      </c>
      <c r="CT58">
        <v>1627363918.666666</v>
      </c>
      <c r="CU58">
        <v>60462475.73394572</v>
      </c>
      <c r="CV58">
        <v>3</v>
      </c>
    </row>
    <row r="59" spans="1:100">
      <c r="A59">
        <v>50</v>
      </c>
      <c r="B59" t="s">
        <v>250</v>
      </c>
      <c r="C59" t="s">
        <v>251</v>
      </c>
      <c r="D59">
        <v>3</v>
      </c>
      <c r="E59">
        <v>8</v>
      </c>
      <c r="F59">
        <v>2015</v>
      </c>
      <c r="G59" t="s">
        <v>265</v>
      </c>
      <c r="H59">
        <v>2004</v>
      </c>
      <c r="I59">
        <v>2016</v>
      </c>
      <c r="J59">
        <v>0</v>
      </c>
      <c r="K59" t="s">
        <v>247</v>
      </c>
      <c r="L59">
        <v>4</v>
      </c>
      <c r="M59">
        <v>578</v>
      </c>
      <c r="N59" t="s">
        <v>266</v>
      </c>
      <c r="O59">
        <v>0</v>
      </c>
      <c r="P59">
        <v>1</v>
      </c>
      <c r="Q59">
        <v>0</v>
      </c>
      <c r="R59" t="s">
        <v>247</v>
      </c>
      <c r="S59">
        <v>0</v>
      </c>
      <c r="T59">
        <v>0</v>
      </c>
      <c r="U59">
        <v>0</v>
      </c>
      <c r="V59">
        <v>1</v>
      </c>
      <c r="W59">
        <v>1</v>
      </c>
      <c r="X59">
        <v>0</v>
      </c>
      <c r="Y59">
        <v>0</v>
      </c>
      <c r="Z59">
        <v>0</v>
      </c>
      <c r="AA59">
        <f t="shared" si="6"/>
        <v>58518</v>
      </c>
      <c r="AB59">
        <v>13004</v>
      </c>
      <c r="AC59" t="s">
        <v>267</v>
      </c>
      <c r="AD59">
        <v>6</v>
      </c>
      <c r="AE59">
        <v>1</v>
      </c>
      <c r="AF59" t="s">
        <v>247</v>
      </c>
      <c r="AG59">
        <v>4</v>
      </c>
      <c r="AH59" t="s">
        <v>247</v>
      </c>
      <c r="AI59" t="s">
        <v>247</v>
      </c>
      <c r="AJ59" t="s">
        <v>247</v>
      </c>
      <c r="AK59" t="s">
        <v>247</v>
      </c>
      <c r="AL59" t="s">
        <v>247</v>
      </c>
      <c r="AM59" t="s">
        <v>247</v>
      </c>
      <c r="AN59" t="s">
        <v>247</v>
      </c>
      <c r="AO59" t="s">
        <v>247</v>
      </c>
      <c r="AP59">
        <v>650</v>
      </c>
      <c r="AQ59">
        <v>23.055683545115226</v>
      </c>
      <c r="AR59" t="s">
        <v>247</v>
      </c>
      <c r="AS59" t="s">
        <v>247</v>
      </c>
      <c r="AT59">
        <v>2</v>
      </c>
      <c r="AU59">
        <v>0</v>
      </c>
      <c r="AV59">
        <v>1.5</v>
      </c>
      <c r="AW59" t="s">
        <v>247</v>
      </c>
      <c r="AX59">
        <v>0</v>
      </c>
      <c r="AY59">
        <v>0</v>
      </c>
      <c r="AZ59">
        <v>0</v>
      </c>
      <c r="BA59">
        <v>0</v>
      </c>
      <c r="BB59">
        <v>0</v>
      </c>
      <c r="BC59">
        <v>0</v>
      </c>
      <c r="BD59">
        <v>0</v>
      </c>
      <c r="BE59">
        <v>0</v>
      </c>
      <c r="BF59">
        <v>0</v>
      </c>
      <c r="BG59" t="s">
        <v>247</v>
      </c>
      <c r="BH59" t="s">
        <v>269</v>
      </c>
      <c r="BI59">
        <v>5</v>
      </c>
      <c r="BJ59">
        <v>3</v>
      </c>
      <c r="BK59">
        <v>0</v>
      </c>
      <c r="BL59">
        <v>1</v>
      </c>
      <c r="BM59">
        <v>5</v>
      </c>
      <c r="BN59">
        <v>0</v>
      </c>
      <c r="BO59" t="s">
        <v>247</v>
      </c>
      <c r="BP59">
        <v>1</v>
      </c>
      <c r="BQ59">
        <v>0</v>
      </c>
      <c r="BR59">
        <v>1</v>
      </c>
      <c r="BS59">
        <v>0</v>
      </c>
      <c r="BT59">
        <v>1</v>
      </c>
      <c r="BU59">
        <v>3</v>
      </c>
      <c r="BV59">
        <v>1</v>
      </c>
      <c r="BW59">
        <v>1</v>
      </c>
      <c r="BX59">
        <v>0</v>
      </c>
      <c r="BY59">
        <v>1892000000</v>
      </c>
      <c r="BZ59">
        <v>67109774.257473856</v>
      </c>
      <c r="CA59" t="s">
        <v>247</v>
      </c>
      <c r="CB59" t="s">
        <v>247</v>
      </c>
      <c r="CC59" t="s">
        <v>247</v>
      </c>
      <c r="CD59" t="s">
        <v>247</v>
      </c>
      <c r="CE59" t="s">
        <v>247</v>
      </c>
      <c r="CF59" t="s">
        <v>247</v>
      </c>
      <c r="CG59">
        <v>1</v>
      </c>
      <c r="CH59" t="s">
        <v>247</v>
      </c>
      <c r="CI59">
        <v>1633767198.666666</v>
      </c>
      <c r="CJ59">
        <v>57950183.875150844</v>
      </c>
      <c r="CK59" t="s">
        <v>247</v>
      </c>
      <c r="CL59" t="s">
        <v>247</v>
      </c>
      <c r="CM59">
        <v>0</v>
      </c>
      <c r="CN59" t="s">
        <v>247</v>
      </c>
      <c r="CO59" t="s">
        <v>247</v>
      </c>
      <c r="CP59" t="s">
        <v>247</v>
      </c>
      <c r="CQ59" t="s">
        <v>247</v>
      </c>
      <c r="CR59">
        <v>0</v>
      </c>
      <c r="CS59" t="s">
        <v>247</v>
      </c>
      <c r="CT59">
        <v>1633767198.666666</v>
      </c>
      <c r="CU59">
        <v>57950183.875150844</v>
      </c>
      <c r="CV59">
        <v>3</v>
      </c>
    </row>
    <row r="60" spans="1:100">
      <c r="A60">
        <v>50</v>
      </c>
      <c r="B60" t="s">
        <v>250</v>
      </c>
      <c r="C60" t="s">
        <v>251</v>
      </c>
      <c r="D60">
        <v>3</v>
      </c>
      <c r="E60">
        <v>8</v>
      </c>
      <c r="F60">
        <v>2000</v>
      </c>
      <c r="G60" t="s">
        <v>272</v>
      </c>
      <c r="H60">
        <v>1994</v>
      </c>
      <c r="I60" t="s">
        <v>247</v>
      </c>
      <c r="J60">
        <v>0</v>
      </c>
      <c r="K60" t="s">
        <v>247</v>
      </c>
      <c r="L60">
        <v>3</v>
      </c>
      <c r="M60">
        <v>1</v>
      </c>
      <c r="N60" t="s">
        <v>273</v>
      </c>
      <c r="O60">
        <v>0</v>
      </c>
      <c r="P60">
        <v>2</v>
      </c>
      <c r="Q60">
        <v>0</v>
      </c>
      <c r="R60" t="s">
        <v>247</v>
      </c>
      <c r="S60">
        <v>0</v>
      </c>
      <c r="T60">
        <v>0</v>
      </c>
      <c r="U60">
        <v>0</v>
      </c>
      <c r="V60">
        <v>0</v>
      </c>
      <c r="W60">
        <v>0</v>
      </c>
      <c r="X60">
        <v>1</v>
      </c>
      <c r="Y60">
        <v>0</v>
      </c>
      <c r="Z60">
        <v>0</v>
      </c>
      <c r="AA60">
        <f t="shared" si="6"/>
        <v>16315839</v>
      </c>
      <c r="AB60">
        <v>3625742</v>
      </c>
      <c r="AC60" t="s">
        <v>274</v>
      </c>
      <c r="AD60">
        <v>1</v>
      </c>
      <c r="AE60">
        <v>0</v>
      </c>
      <c r="AF60" t="s">
        <v>247</v>
      </c>
      <c r="AG60">
        <v>4</v>
      </c>
      <c r="AH60" t="s">
        <v>247</v>
      </c>
      <c r="AI60" t="s">
        <v>247</v>
      </c>
      <c r="AJ60">
        <v>35</v>
      </c>
      <c r="AK60">
        <v>2.2322568301257211</v>
      </c>
      <c r="AL60">
        <v>80</v>
      </c>
      <c r="AM60">
        <v>5.1023013260016485</v>
      </c>
      <c r="AN60" t="s">
        <v>247</v>
      </c>
      <c r="AO60" t="s">
        <v>247</v>
      </c>
      <c r="AP60" t="s">
        <v>247</v>
      </c>
      <c r="AQ60" t="s">
        <v>247</v>
      </c>
      <c r="AR60" t="s">
        <v>247</v>
      </c>
      <c r="AS60">
        <v>5</v>
      </c>
      <c r="AT60">
        <v>1</v>
      </c>
      <c r="AU60">
        <v>0</v>
      </c>
      <c r="AV60">
        <v>98</v>
      </c>
      <c r="AW60" t="s">
        <v>247</v>
      </c>
      <c r="AX60">
        <v>1</v>
      </c>
      <c r="AY60">
        <v>1</v>
      </c>
      <c r="AZ60">
        <v>1</v>
      </c>
      <c r="BA60">
        <v>0</v>
      </c>
      <c r="BB60">
        <v>0</v>
      </c>
      <c r="BC60">
        <v>0</v>
      </c>
      <c r="BD60">
        <v>0</v>
      </c>
      <c r="BE60">
        <v>0</v>
      </c>
      <c r="BF60">
        <v>0</v>
      </c>
      <c r="BG60" t="s">
        <v>247</v>
      </c>
      <c r="BH60" t="s">
        <v>275</v>
      </c>
      <c r="BI60">
        <v>5</v>
      </c>
      <c r="BJ60">
        <v>2</v>
      </c>
      <c r="BK60">
        <v>4</v>
      </c>
      <c r="BL60">
        <v>0</v>
      </c>
      <c r="BM60">
        <v>3</v>
      </c>
      <c r="BN60">
        <v>0</v>
      </c>
      <c r="BO60" t="s">
        <v>247</v>
      </c>
      <c r="BP60">
        <v>0</v>
      </c>
      <c r="BQ60">
        <v>0</v>
      </c>
      <c r="BR60">
        <v>1</v>
      </c>
      <c r="BS60">
        <v>0</v>
      </c>
      <c r="BT60">
        <v>1</v>
      </c>
      <c r="BU60">
        <v>1</v>
      </c>
      <c r="BV60">
        <v>1</v>
      </c>
      <c r="BW60">
        <v>1</v>
      </c>
      <c r="BX60">
        <v>0</v>
      </c>
      <c r="BY60">
        <v>3109100000</v>
      </c>
      <c r="BZ60">
        <v>198294563.15839654</v>
      </c>
      <c r="CA60" t="s">
        <v>247</v>
      </c>
      <c r="CB60" t="s">
        <v>247</v>
      </c>
      <c r="CC60">
        <v>2804580000</v>
      </c>
      <c r="CD60">
        <v>178872653.16097128</v>
      </c>
      <c r="CE60" t="s">
        <v>247</v>
      </c>
      <c r="CF60" t="s">
        <v>247</v>
      </c>
      <c r="CG60">
        <v>1</v>
      </c>
      <c r="CH60" t="s">
        <v>247</v>
      </c>
      <c r="CI60" t="s">
        <v>247</v>
      </c>
      <c r="CJ60" t="s">
        <v>247</v>
      </c>
      <c r="CK60" t="s">
        <v>247</v>
      </c>
      <c r="CL60" t="s">
        <v>247</v>
      </c>
      <c r="CM60">
        <v>1</v>
      </c>
      <c r="CN60" t="s">
        <v>247</v>
      </c>
      <c r="CO60" t="s">
        <v>247</v>
      </c>
      <c r="CP60" t="s">
        <v>247</v>
      </c>
      <c r="CQ60" t="s">
        <v>247</v>
      </c>
      <c r="CR60">
        <v>1</v>
      </c>
      <c r="CS60">
        <v>1</v>
      </c>
      <c r="CT60">
        <v>3109100000</v>
      </c>
      <c r="CU60">
        <v>198294563.15839654</v>
      </c>
      <c r="CV60">
        <v>1</v>
      </c>
    </row>
    <row r="61" spans="1:100">
      <c r="A61">
        <v>50</v>
      </c>
      <c r="B61" t="s">
        <v>250</v>
      </c>
      <c r="C61" t="s">
        <v>251</v>
      </c>
      <c r="D61">
        <v>3</v>
      </c>
      <c r="E61">
        <v>8</v>
      </c>
      <c r="F61">
        <v>2001</v>
      </c>
      <c r="G61" t="s">
        <v>272</v>
      </c>
      <c r="H61">
        <v>1994</v>
      </c>
      <c r="I61" t="s">
        <v>247</v>
      </c>
      <c r="J61">
        <v>0</v>
      </c>
      <c r="K61" t="s">
        <v>247</v>
      </c>
      <c r="L61">
        <v>3</v>
      </c>
      <c r="M61">
        <v>1</v>
      </c>
      <c r="N61" t="s">
        <v>273</v>
      </c>
      <c r="O61">
        <v>0</v>
      </c>
      <c r="P61">
        <v>2</v>
      </c>
      <c r="Q61">
        <v>0</v>
      </c>
      <c r="R61" t="s">
        <v>247</v>
      </c>
      <c r="S61">
        <v>0</v>
      </c>
      <c r="T61">
        <v>0</v>
      </c>
      <c r="U61">
        <v>0</v>
      </c>
      <c r="V61">
        <v>0</v>
      </c>
      <c r="W61">
        <v>0</v>
      </c>
      <c r="X61">
        <v>1</v>
      </c>
      <c r="Y61">
        <v>0</v>
      </c>
      <c r="Z61">
        <v>0</v>
      </c>
      <c r="AA61">
        <f t="shared" si="6"/>
        <v>17222193</v>
      </c>
      <c r="AB61">
        <v>3827154</v>
      </c>
      <c r="AC61" t="s">
        <v>274</v>
      </c>
      <c r="AD61">
        <v>1</v>
      </c>
      <c r="AE61">
        <v>0</v>
      </c>
      <c r="AF61" t="s">
        <v>247</v>
      </c>
      <c r="AG61">
        <v>4</v>
      </c>
      <c r="AH61" t="s">
        <v>247</v>
      </c>
      <c r="AI61" t="s">
        <v>247</v>
      </c>
      <c r="AJ61">
        <v>35</v>
      </c>
      <c r="AK61">
        <v>2.2110227581406106</v>
      </c>
      <c r="AL61">
        <v>80</v>
      </c>
      <c r="AM61">
        <v>5.0537663043213961</v>
      </c>
      <c r="AN61" t="s">
        <v>247</v>
      </c>
      <c r="AO61" t="s">
        <v>247</v>
      </c>
      <c r="AP61" t="s">
        <v>247</v>
      </c>
      <c r="AQ61" t="s">
        <v>247</v>
      </c>
      <c r="AR61" t="s">
        <v>247</v>
      </c>
      <c r="AS61">
        <v>5</v>
      </c>
      <c r="AT61">
        <v>1</v>
      </c>
      <c r="AU61">
        <v>0</v>
      </c>
      <c r="AV61">
        <v>98</v>
      </c>
      <c r="AW61" t="s">
        <v>247</v>
      </c>
      <c r="AX61">
        <v>1</v>
      </c>
      <c r="AY61">
        <v>1</v>
      </c>
      <c r="AZ61">
        <v>1</v>
      </c>
      <c r="BA61">
        <v>0</v>
      </c>
      <c r="BB61">
        <v>0</v>
      </c>
      <c r="BC61">
        <v>0</v>
      </c>
      <c r="BD61">
        <v>0</v>
      </c>
      <c r="BE61">
        <v>0</v>
      </c>
      <c r="BF61">
        <v>0</v>
      </c>
      <c r="BG61" t="s">
        <v>247</v>
      </c>
      <c r="BH61" t="s">
        <v>275</v>
      </c>
      <c r="BI61">
        <v>5</v>
      </c>
      <c r="BJ61">
        <v>2</v>
      </c>
      <c r="BK61">
        <v>4</v>
      </c>
      <c r="BL61">
        <v>0</v>
      </c>
      <c r="BM61">
        <v>3</v>
      </c>
      <c r="BN61">
        <v>0</v>
      </c>
      <c r="BO61" t="s">
        <v>247</v>
      </c>
      <c r="BP61">
        <v>0</v>
      </c>
      <c r="BQ61">
        <v>0</v>
      </c>
      <c r="BR61">
        <v>1</v>
      </c>
      <c r="BS61">
        <v>0</v>
      </c>
      <c r="BT61">
        <v>1</v>
      </c>
      <c r="BU61">
        <v>1</v>
      </c>
      <c r="BV61">
        <v>1</v>
      </c>
      <c r="BW61">
        <v>1</v>
      </c>
      <c r="BX61">
        <v>0</v>
      </c>
      <c r="BY61">
        <v>4399000000</v>
      </c>
      <c r="BZ61">
        <v>277893974.65887272</v>
      </c>
      <c r="CA61" t="s">
        <v>247</v>
      </c>
      <c r="CB61" t="s">
        <v>247</v>
      </c>
      <c r="CC61">
        <v>2869350000</v>
      </c>
      <c r="CD61">
        <v>181262804.31630746</v>
      </c>
      <c r="CE61" t="s">
        <v>247</v>
      </c>
      <c r="CF61" t="s">
        <v>247</v>
      </c>
      <c r="CG61">
        <v>1</v>
      </c>
      <c r="CH61" t="s">
        <v>247</v>
      </c>
      <c r="CI61" t="s">
        <v>247</v>
      </c>
      <c r="CJ61" t="s">
        <v>247</v>
      </c>
      <c r="CK61" t="s">
        <v>247</v>
      </c>
      <c r="CL61" t="s">
        <v>247</v>
      </c>
      <c r="CM61">
        <v>1</v>
      </c>
      <c r="CN61" t="s">
        <v>247</v>
      </c>
      <c r="CO61" t="s">
        <v>247</v>
      </c>
      <c r="CP61" t="s">
        <v>247</v>
      </c>
      <c r="CQ61" t="s">
        <v>247</v>
      </c>
      <c r="CR61">
        <v>1</v>
      </c>
      <c r="CS61">
        <v>1</v>
      </c>
      <c r="CT61">
        <v>4399000000</v>
      </c>
      <c r="CU61">
        <v>277893974.65887272</v>
      </c>
      <c r="CV61">
        <v>1</v>
      </c>
    </row>
    <row r="62" spans="1:100">
      <c r="A62">
        <v>50</v>
      </c>
      <c r="B62" t="s">
        <v>250</v>
      </c>
      <c r="C62" t="s">
        <v>251</v>
      </c>
      <c r="D62">
        <v>3</v>
      </c>
      <c r="E62">
        <v>8</v>
      </c>
      <c r="F62">
        <v>2002</v>
      </c>
      <c r="G62" t="s">
        <v>272</v>
      </c>
      <c r="H62">
        <v>1994</v>
      </c>
      <c r="I62" t="s">
        <v>247</v>
      </c>
      <c r="J62">
        <v>0</v>
      </c>
      <c r="K62" t="s">
        <v>247</v>
      </c>
      <c r="L62">
        <v>3</v>
      </c>
      <c r="M62">
        <v>1</v>
      </c>
      <c r="N62" t="s">
        <v>273</v>
      </c>
      <c r="O62">
        <v>0</v>
      </c>
      <c r="P62">
        <v>2</v>
      </c>
      <c r="Q62">
        <v>0</v>
      </c>
      <c r="R62" t="s">
        <v>247</v>
      </c>
      <c r="S62">
        <v>0</v>
      </c>
      <c r="T62">
        <v>0</v>
      </c>
      <c r="U62">
        <v>0</v>
      </c>
      <c r="V62">
        <v>0</v>
      </c>
      <c r="W62">
        <v>0</v>
      </c>
      <c r="X62">
        <v>1</v>
      </c>
      <c r="Y62">
        <v>0</v>
      </c>
      <c r="Z62">
        <v>0</v>
      </c>
      <c r="AA62">
        <f t="shared" si="6"/>
        <v>17896873.5</v>
      </c>
      <c r="AB62">
        <v>3977083</v>
      </c>
      <c r="AC62" t="s">
        <v>274</v>
      </c>
      <c r="AD62">
        <v>1</v>
      </c>
      <c r="AE62">
        <v>0</v>
      </c>
      <c r="AF62" t="s">
        <v>247</v>
      </c>
      <c r="AG62">
        <v>4</v>
      </c>
      <c r="AH62" t="s">
        <v>247</v>
      </c>
      <c r="AI62" t="s">
        <v>247</v>
      </c>
      <c r="AJ62">
        <v>35</v>
      </c>
      <c r="AK62">
        <v>2.1608458479128085</v>
      </c>
      <c r="AL62">
        <v>80</v>
      </c>
      <c r="AM62">
        <v>4.9390762238007051</v>
      </c>
      <c r="AN62" t="s">
        <v>247</v>
      </c>
      <c r="AO62" t="s">
        <v>247</v>
      </c>
      <c r="AP62" t="s">
        <v>247</v>
      </c>
      <c r="AQ62" t="s">
        <v>247</v>
      </c>
      <c r="AR62" t="s">
        <v>247</v>
      </c>
      <c r="AS62">
        <v>5</v>
      </c>
      <c r="AT62">
        <v>1</v>
      </c>
      <c r="AU62">
        <v>0</v>
      </c>
      <c r="AV62">
        <v>98</v>
      </c>
      <c r="AW62" t="s">
        <v>247</v>
      </c>
      <c r="AX62">
        <v>1</v>
      </c>
      <c r="AY62">
        <v>1</v>
      </c>
      <c r="AZ62">
        <v>1</v>
      </c>
      <c r="BA62">
        <v>0</v>
      </c>
      <c r="BB62">
        <v>0</v>
      </c>
      <c r="BC62">
        <v>0</v>
      </c>
      <c r="BD62">
        <v>0</v>
      </c>
      <c r="BE62">
        <v>0</v>
      </c>
      <c r="BF62">
        <v>0</v>
      </c>
      <c r="BG62" t="s">
        <v>247</v>
      </c>
      <c r="BH62" t="s">
        <v>275</v>
      </c>
      <c r="BI62">
        <v>5</v>
      </c>
      <c r="BJ62">
        <v>2</v>
      </c>
      <c r="BK62">
        <v>4</v>
      </c>
      <c r="BL62">
        <v>0</v>
      </c>
      <c r="BM62">
        <v>3</v>
      </c>
      <c r="BN62">
        <v>0</v>
      </c>
      <c r="BO62" t="s">
        <v>247</v>
      </c>
      <c r="BP62">
        <v>0</v>
      </c>
      <c r="BQ62">
        <v>0</v>
      </c>
      <c r="BR62">
        <v>1</v>
      </c>
      <c r="BS62">
        <v>0</v>
      </c>
      <c r="BT62">
        <v>1</v>
      </c>
      <c r="BU62">
        <v>1</v>
      </c>
      <c r="BV62">
        <v>1</v>
      </c>
      <c r="BW62">
        <v>1</v>
      </c>
      <c r="BX62">
        <v>0</v>
      </c>
      <c r="BY62">
        <v>4399000000</v>
      </c>
      <c r="BZ62">
        <v>271587453.85624129</v>
      </c>
      <c r="CA62" t="s">
        <v>247</v>
      </c>
      <c r="CB62" t="s">
        <v>247</v>
      </c>
      <c r="CC62">
        <v>3084910000</v>
      </c>
      <c r="CD62">
        <v>190457570.41956294</v>
      </c>
      <c r="CE62" t="s">
        <v>247</v>
      </c>
      <c r="CF62" t="s">
        <v>247</v>
      </c>
      <c r="CG62">
        <v>1</v>
      </c>
      <c r="CH62" t="s">
        <v>247</v>
      </c>
      <c r="CI62" t="s">
        <v>247</v>
      </c>
      <c r="CJ62" t="s">
        <v>247</v>
      </c>
      <c r="CK62" t="s">
        <v>247</v>
      </c>
      <c r="CL62" t="s">
        <v>247</v>
      </c>
      <c r="CM62">
        <v>1</v>
      </c>
      <c r="CN62" t="s">
        <v>247</v>
      </c>
      <c r="CO62" t="s">
        <v>247</v>
      </c>
      <c r="CP62" t="s">
        <v>247</v>
      </c>
      <c r="CQ62" t="s">
        <v>247</v>
      </c>
      <c r="CR62">
        <v>1</v>
      </c>
      <c r="CS62">
        <v>1</v>
      </c>
      <c r="CT62">
        <v>4399000000</v>
      </c>
      <c r="CU62">
        <v>271587453.85624129</v>
      </c>
      <c r="CV62">
        <v>1</v>
      </c>
    </row>
    <row r="63" spans="1:100">
      <c r="A63">
        <v>50</v>
      </c>
      <c r="B63" t="s">
        <v>250</v>
      </c>
      <c r="C63" t="s">
        <v>251</v>
      </c>
      <c r="D63">
        <v>3</v>
      </c>
      <c r="E63">
        <v>8</v>
      </c>
      <c r="F63">
        <v>2003</v>
      </c>
      <c r="G63" t="s">
        <v>272</v>
      </c>
      <c r="H63">
        <v>1994</v>
      </c>
      <c r="I63" t="s">
        <v>247</v>
      </c>
      <c r="J63">
        <v>0</v>
      </c>
      <c r="K63" t="s">
        <v>247</v>
      </c>
      <c r="L63">
        <v>3</v>
      </c>
      <c r="M63">
        <v>1</v>
      </c>
      <c r="N63" t="s">
        <v>273</v>
      </c>
      <c r="O63">
        <v>0</v>
      </c>
      <c r="P63">
        <v>2</v>
      </c>
      <c r="Q63">
        <v>0</v>
      </c>
      <c r="R63" t="s">
        <v>247</v>
      </c>
      <c r="S63">
        <v>0</v>
      </c>
      <c r="T63">
        <v>0</v>
      </c>
      <c r="U63">
        <v>0</v>
      </c>
      <c r="V63">
        <v>0</v>
      </c>
      <c r="W63">
        <v>0</v>
      </c>
      <c r="X63">
        <v>1</v>
      </c>
      <c r="Y63">
        <v>0</v>
      </c>
      <c r="Z63">
        <v>0</v>
      </c>
      <c r="AA63">
        <f t="shared" si="6"/>
        <v>10619109</v>
      </c>
      <c r="AB63">
        <v>2359802</v>
      </c>
      <c r="AC63" t="s">
        <v>274</v>
      </c>
      <c r="AD63">
        <v>1</v>
      </c>
      <c r="AE63">
        <v>0</v>
      </c>
      <c r="AF63" t="s">
        <v>247</v>
      </c>
      <c r="AG63">
        <v>4</v>
      </c>
      <c r="AH63" t="s">
        <v>247</v>
      </c>
      <c r="AI63" t="s">
        <v>247</v>
      </c>
      <c r="AJ63">
        <v>35</v>
      </c>
      <c r="AK63">
        <v>2.0828023632838253</v>
      </c>
      <c r="AL63">
        <v>80</v>
      </c>
      <c r="AM63">
        <v>4.7606911160773144</v>
      </c>
      <c r="AN63" t="s">
        <v>247</v>
      </c>
      <c r="AO63" t="s">
        <v>247</v>
      </c>
      <c r="AP63" t="s">
        <v>247</v>
      </c>
      <c r="AQ63" t="s">
        <v>247</v>
      </c>
      <c r="AR63" t="s">
        <v>247</v>
      </c>
      <c r="AS63">
        <v>5</v>
      </c>
      <c r="AT63">
        <v>1</v>
      </c>
      <c r="AU63">
        <v>0</v>
      </c>
      <c r="AV63">
        <v>98</v>
      </c>
      <c r="AW63" t="s">
        <v>247</v>
      </c>
      <c r="AX63">
        <v>1</v>
      </c>
      <c r="AY63">
        <v>1</v>
      </c>
      <c r="AZ63">
        <v>1</v>
      </c>
      <c r="BA63">
        <v>0</v>
      </c>
      <c r="BB63">
        <v>0</v>
      </c>
      <c r="BC63">
        <v>0</v>
      </c>
      <c r="BD63">
        <v>0</v>
      </c>
      <c r="BE63">
        <v>0</v>
      </c>
      <c r="BF63">
        <v>0</v>
      </c>
      <c r="BG63" t="s">
        <v>247</v>
      </c>
      <c r="BH63" t="s">
        <v>276</v>
      </c>
      <c r="BI63">
        <v>1</v>
      </c>
      <c r="BJ63">
        <v>2</v>
      </c>
      <c r="BK63">
        <v>4</v>
      </c>
      <c r="BL63">
        <v>0</v>
      </c>
      <c r="BM63">
        <v>3</v>
      </c>
      <c r="BN63">
        <v>0</v>
      </c>
      <c r="BO63" t="s">
        <v>247</v>
      </c>
      <c r="BP63">
        <v>0</v>
      </c>
      <c r="BQ63">
        <v>0</v>
      </c>
      <c r="BR63">
        <v>1</v>
      </c>
      <c r="BS63">
        <v>0</v>
      </c>
      <c r="BT63">
        <v>1</v>
      </c>
      <c r="BU63">
        <v>1</v>
      </c>
      <c r="BV63">
        <v>1</v>
      </c>
      <c r="BW63">
        <v>0</v>
      </c>
      <c r="BX63">
        <v>0</v>
      </c>
      <c r="BY63">
        <v>4399000000</v>
      </c>
      <c r="BZ63">
        <v>261778502.74530137</v>
      </c>
      <c r="CA63" t="s">
        <v>247</v>
      </c>
      <c r="CB63" t="s">
        <v>247</v>
      </c>
      <c r="CC63">
        <v>2392840000</v>
      </c>
      <c r="CD63">
        <v>142394651.62743053</v>
      </c>
      <c r="CE63" t="s">
        <v>247</v>
      </c>
      <c r="CF63" t="s">
        <v>247</v>
      </c>
      <c r="CG63">
        <v>1</v>
      </c>
      <c r="CH63" t="s">
        <v>247</v>
      </c>
      <c r="CI63" t="s">
        <v>247</v>
      </c>
      <c r="CJ63" t="s">
        <v>247</v>
      </c>
      <c r="CK63" t="s">
        <v>247</v>
      </c>
      <c r="CL63" t="s">
        <v>247</v>
      </c>
      <c r="CM63">
        <v>1</v>
      </c>
      <c r="CN63" t="s">
        <v>247</v>
      </c>
      <c r="CO63" t="s">
        <v>247</v>
      </c>
      <c r="CP63" t="s">
        <v>247</v>
      </c>
      <c r="CQ63" t="s">
        <v>247</v>
      </c>
      <c r="CR63">
        <v>1</v>
      </c>
      <c r="CS63">
        <v>1</v>
      </c>
      <c r="CT63">
        <v>4399000000</v>
      </c>
      <c r="CU63">
        <v>261778502.74530137</v>
      </c>
      <c r="CV63">
        <v>1</v>
      </c>
    </row>
    <row r="64" spans="1:100">
      <c r="A64">
        <v>50</v>
      </c>
      <c r="B64" t="s">
        <v>250</v>
      </c>
      <c r="C64" t="s">
        <v>251</v>
      </c>
      <c r="D64">
        <v>3</v>
      </c>
      <c r="E64">
        <v>8</v>
      </c>
      <c r="F64">
        <v>2004</v>
      </c>
      <c r="G64" t="s">
        <v>272</v>
      </c>
      <c r="H64">
        <v>1994</v>
      </c>
      <c r="I64" t="s">
        <v>247</v>
      </c>
      <c r="J64">
        <v>0</v>
      </c>
      <c r="K64" t="s">
        <v>247</v>
      </c>
      <c r="L64">
        <v>3</v>
      </c>
      <c r="M64">
        <v>1</v>
      </c>
      <c r="N64" t="s">
        <v>273</v>
      </c>
      <c r="O64">
        <v>0</v>
      </c>
      <c r="P64">
        <v>2</v>
      </c>
      <c r="Q64">
        <v>0</v>
      </c>
      <c r="R64" t="s">
        <v>247</v>
      </c>
      <c r="S64">
        <v>0</v>
      </c>
      <c r="T64">
        <v>0</v>
      </c>
      <c r="U64">
        <v>0</v>
      </c>
      <c r="V64">
        <v>0</v>
      </c>
      <c r="W64">
        <v>0</v>
      </c>
      <c r="X64">
        <v>1</v>
      </c>
      <c r="Y64">
        <v>0</v>
      </c>
      <c r="Z64">
        <v>0</v>
      </c>
      <c r="AA64">
        <f t="shared" si="6"/>
        <v>8574916.5</v>
      </c>
      <c r="AB64">
        <v>1905537</v>
      </c>
      <c r="AC64" t="s">
        <v>274</v>
      </c>
      <c r="AD64">
        <v>1</v>
      </c>
      <c r="AE64">
        <v>0</v>
      </c>
      <c r="AF64" t="s">
        <v>247</v>
      </c>
      <c r="AG64">
        <v>4</v>
      </c>
      <c r="AH64" t="s">
        <v>247</v>
      </c>
      <c r="AI64" t="s">
        <v>247</v>
      </c>
      <c r="AJ64">
        <v>35</v>
      </c>
      <c r="AK64">
        <v>2.0467003589133768</v>
      </c>
      <c r="AL64">
        <v>80</v>
      </c>
      <c r="AM64">
        <v>4.6781722489448621</v>
      </c>
      <c r="AN64" t="s">
        <v>247</v>
      </c>
      <c r="AO64" t="s">
        <v>247</v>
      </c>
      <c r="AP64" t="s">
        <v>247</v>
      </c>
      <c r="AQ64" t="s">
        <v>247</v>
      </c>
      <c r="AR64" t="s">
        <v>247</v>
      </c>
      <c r="AS64">
        <v>5</v>
      </c>
      <c r="AT64">
        <v>1</v>
      </c>
      <c r="AU64">
        <v>0</v>
      </c>
      <c r="AV64">
        <v>98</v>
      </c>
      <c r="AW64" t="s">
        <v>247</v>
      </c>
      <c r="AX64">
        <v>1</v>
      </c>
      <c r="AY64">
        <v>1</v>
      </c>
      <c r="AZ64">
        <v>1</v>
      </c>
      <c r="BA64">
        <v>0</v>
      </c>
      <c r="BB64">
        <v>0</v>
      </c>
      <c r="BC64">
        <v>0</v>
      </c>
      <c r="BD64">
        <v>0</v>
      </c>
      <c r="BE64">
        <v>0</v>
      </c>
      <c r="BF64">
        <v>0</v>
      </c>
      <c r="BG64" t="s">
        <v>247</v>
      </c>
      <c r="BH64" t="s">
        <v>276</v>
      </c>
      <c r="BI64">
        <v>1</v>
      </c>
      <c r="BJ64">
        <v>2</v>
      </c>
      <c r="BK64">
        <v>4</v>
      </c>
      <c r="BL64">
        <v>0</v>
      </c>
      <c r="BM64">
        <v>3</v>
      </c>
      <c r="BN64">
        <v>0</v>
      </c>
      <c r="BO64" t="s">
        <v>247</v>
      </c>
      <c r="BP64">
        <v>0</v>
      </c>
      <c r="BQ64">
        <v>0</v>
      </c>
      <c r="BR64">
        <v>1</v>
      </c>
      <c r="BS64">
        <v>0</v>
      </c>
      <c r="BT64">
        <v>1</v>
      </c>
      <c r="BU64">
        <v>1</v>
      </c>
      <c r="BV64">
        <v>1</v>
      </c>
      <c r="BW64">
        <v>0</v>
      </c>
      <c r="BX64">
        <v>0</v>
      </c>
      <c r="BY64">
        <v>4399000000</v>
      </c>
      <c r="BZ64">
        <v>257240996.53885558</v>
      </c>
      <c r="CA64" t="s">
        <v>247</v>
      </c>
      <c r="CB64" t="s">
        <v>247</v>
      </c>
      <c r="CC64">
        <v>1545630000</v>
      </c>
      <c r="CD64">
        <v>90384042.164208084</v>
      </c>
      <c r="CE64" t="s">
        <v>247</v>
      </c>
      <c r="CF64" t="s">
        <v>247</v>
      </c>
      <c r="CG64">
        <v>1</v>
      </c>
      <c r="CH64" t="s">
        <v>247</v>
      </c>
      <c r="CI64" t="s">
        <v>247</v>
      </c>
      <c r="CJ64" t="s">
        <v>247</v>
      </c>
      <c r="CK64" t="s">
        <v>247</v>
      </c>
      <c r="CL64" t="s">
        <v>247</v>
      </c>
      <c r="CM64">
        <v>1</v>
      </c>
      <c r="CN64" t="s">
        <v>247</v>
      </c>
      <c r="CO64" t="s">
        <v>247</v>
      </c>
      <c r="CP64" t="s">
        <v>247</v>
      </c>
      <c r="CQ64" t="s">
        <v>247</v>
      </c>
      <c r="CR64">
        <v>1</v>
      </c>
      <c r="CS64">
        <v>1</v>
      </c>
      <c r="CT64">
        <v>4399000000</v>
      </c>
      <c r="CU64">
        <v>257240996.53885558</v>
      </c>
      <c r="CV64">
        <v>1</v>
      </c>
    </row>
    <row r="65" spans="1:100">
      <c r="A65">
        <v>50</v>
      </c>
      <c r="B65" t="s">
        <v>250</v>
      </c>
      <c r="C65" t="s">
        <v>251</v>
      </c>
      <c r="D65">
        <v>3</v>
      </c>
      <c r="E65">
        <v>8</v>
      </c>
      <c r="F65">
        <v>2005</v>
      </c>
      <c r="G65" t="s">
        <v>272</v>
      </c>
      <c r="H65">
        <v>1994</v>
      </c>
      <c r="I65" t="s">
        <v>247</v>
      </c>
      <c r="J65">
        <v>0</v>
      </c>
      <c r="K65" t="s">
        <v>247</v>
      </c>
      <c r="L65">
        <v>3</v>
      </c>
      <c r="M65">
        <v>1</v>
      </c>
      <c r="N65" t="s">
        <v>273</v>
      </c>
      <c r="O65">
        <v>0</v>
      </c>
      <c r="P65">
        <v>2</v>
      </c>
      <c r="Q65">
        <v>0</v>
      </c>
      <c r="R65" t="s">
        <v>247</v>
      </c>
      <c r="S65">
        <v>0</v>
      </c>
      <c r="T65">
        <v>0</v>
      </c>
      <c r="U65">
        <v>0</v>
      </c>
      <c r="V65">
        <v>0</v>
      </c>
      <c r="W65">
        <v>0</v>
      </c>
      <c r="X65">
        <v>1</v>
      </c>
      <c r="Y65">
        <v>0</v>
      </c>
      <c r="Z65">
        <v>0</v>
      </c>
      <c r="AA65">
        <f t="shared" si="6"/>
        <v>10350000</v>
      </c>
      <c r="AB65">
        <v>2300000</v>
      </c>
      <c r="AC65" t="s">
        <v>274</v>
      </c>
      <c r="AD65">
        <v>1</v>
      </c>
      <c r="AE65">
        <v>0</v>
      </c>
      <c r="AF65" t="s">
        <v>247</v>
      </c>
      <c r="AG65">
        <v>4</v>
      </c>
      <c r="AH65" t="s">
        <v>247</v>
      </c>
      <c r="AI65" t="s">
        <v>247</v>
      </c>
      <c r="AJ65">
        <v>35</v>
      </c>
      <c r="AK65">
        <v>2.0199151765944028</v>
      </c>
      <c r="AL65">
        <v>80</v>
      </c>
      <c r="AM65">
        <v>4.61694897507292</v>
      </c>
      <c r="AN65" t="s">
        <v>247</v>
      </c>
      <c r="AO65" t="s">
        <v>247</v>
      </c>
      <c r="AP65" t="s">
        <v>247</v>
      </c>
      <c r="AQ65" t="s">
        <v>247</v>
      </c>
      <c r="AR65" t="s">
        <v>247</v>
      </c>
      <c r="AS65">
        <v>5</v>
      </c>
      <c r="AT65">
        <v>1</v>
      </c>
      <c r="AU65">
        <v>0</v>
      </c>
      <c r="AV65">
        <v>98</v>
      </c>
      <c r="AW65" t="s">
        <v>247</v>
      </c>
      <c r="AX65">
        <v>1</v>
      </c>
      <c r="AY65">
        <v>1</v>
      </c>
      <c r="AZ65">
        <v>1</v>
      </c>
      <c r="BA65">
        <v>0</v>
      </c>
      <c r="BB65">
        <v>0</v>
      </c>
      <c r="BC65">
        <v>0</v>
      </c>
      <c r="BD65">
        <v>0</v>
      </c>
      <c r="BE65">
        <v>0</v>
      </c>
      <c r="BF65">
        <v>0</v>
      </c>
      <c r="BG65" t="s">
        <v>247</v>
      </c>
      <c r="BH65" t="s">
        <v>276</v>
      </c>
      <c r="BI65">
        <v>1</v>
      </c>
      <c r="BJ65">
        <v>2</v>
      </c>
      <c r="BK65">
        <v>4</v>
      </c>
      <c r="BL65">
        <v>0</v>
      </c>
      <c r="BM65">
        <v>3</v>
      </c>
      <c r="BN65">
        <v>0</v>
      </c>
      <c r="BO65" t="s">
        <v>247</v>
      </c>
      <c r="BP65">
        <v>0</v>
      </c>
      <c r="BQ65">
        <v>0</v>
      </c>
      <c r="BR65">
        <v>1</v>
      </c>
      <c r="BS65">
        <v>0</v>
      </c>
      <c r="BT65">
        <v>1</v>
      </c>
      <c r="BU65">
        <v>1</v>
      </c>
      <c r="BV65">
        <v>1</v>
      </c>
      <c r="BW65">
        <v>1</v>
      </c>
      <c r="BX65">
        <v>0</v>
      </c>
      <c r="BY65">
        <v>4399000000</v>
      </c>
      <c r="BZ65">
        <v>253874481.76682222</v>
      </c>
      <c r="CA65" t="s">
        <v>247</v>
      </c>
      <c r="CB65" t="s">
        <v>247</v>
      </c>
      <c r="CC65" t="s">
        <v>247</v>
      </c>
      <c r="CD65" t="s">
        <v>247</v>
      </c>
      <c r="CE65" t="s">
        <v>247</v>
      </c>
      <c r="CF65" t="s">
        <v>247</v>
      </c>
      <c r="CG65">
        <v>1</v>
      </c>
      <c r="CH65" t="s">
        <v>247</v>
      </c>
      <c r="CI65" t="s">
        <v>247</v>
      </c>
      <c r="CJ65" t="s">
        <v>247</v>
      </c>
      <c r="CK65" t="s">
        <v>247</v>
      </c>
      <c r="CL65" t="s">
        <v>247</v>
      </c>
      <c r="CM65">
        <v>1</v>
      </c>
      <c r="CN65" t="s">
        <v>247</v>
      </c>
      <c r="CO65" t="s">
        <v>247</v>
      </c>
      <c r="CP65" t="s">
        <v>247</v>
      </c>
      <c r="CQ65" t="s">
        <v>247</v>
      </c>
      <c r="CR65">
        <v>1</v>
      </c>
      <c r="CS65">
        <v>1</v>
      </c>
      <c r="CT65">
        <v>4399000000</v>
      </c>
      <c r="CU65">
        <v>253874481.76682222</v>
      </c>
      <c r="CV65">
        <v>1</v>
      </c>
    </row>
    <row r="66" spans="1:100">
      <c r="A66">
        <v>50</v>
      </c>
      <c r="B66" t="s">
        <v>250</v>
      </c>
      <c r="C66" t="s">
        <v>251</v>
      </c>
      <c r="D66">
        <v>3</v>
      </c>
      <c r="E66">
        <v>8</v>
      </c>
      <c r="F66">
        <v>2006</v>
      </c>
      <c r="G66" t="s">
        <v>272</v>
      </c>
      <c r="H66">
        <v>1994</v>
      </c>
      <c r="I66" t="s">
        <v>247</v>
      </c>
      <c r="J66">
        <v>0</v>
      </c>
      <c r="K66" t="s">
        <v>247</v>
      </c>
      <c r="L66">
        <v>3</v>
      </c>
      <c r="M66">
        <v>1</v>
      </c>
      <c r="N66" t="s">
        <v>273</v>
      </c>
      <c r="O66">
        <v>0</v>
      </c>
      <c r="P66">
        <v>2</v>
      </c>
      <c r="Q66">
        <v>0</v>
      </c>
      <c r="R66" t="s">
        <v>247</v>
      </c>
      <c r="S66">
        <v>0</v>
      </c>
      <c r="T66">
        <v>0</v>
      </c>
      <c r="U66">
        <v>0</v>
      </c>
      <c r="V66">
        <v>0</v>
      </c>
      <c r="W66">
        <v>0</v>
      </c>
      <c r="X66">
        <v>1</v>
      </c>
      <c r="Y66">
        <v>0</v>
      </c>
      <c r="Z66">
        <v>0</v>
      </c>
      <c r="AA66" t="s">
        <v>247</v>
      </c>
      <c r="AB66" t="s">
        <v>247</v>
      </c>
      <c r="AC66" t="s">
        <v>274</v>
      </c>
      <c r="AD66">
        <v>1</v>
      </c>
      <c r="AE66">
        <v>0</v>
      </c>
      <c r="AF66" t="s">
        <v>247</v>
      </c>
      <c r="AG66">
        <v>4</v>
      </c>
      <c r="AH66" t="s">
        <v>247</v>
      </c>
      <c r="AI66" t="s">
        <v>247</v>
      </c>
      <c r="AJ66">
        <v>35</v>
      </c>
      <c r="AK66">
        <v>1.9664257262730733</v>
      </c>
      <c r="AL66">
        <v>80</v>
      </c>
      <c r="AM66">
        <v>4.4946873743384534</v>
      </c>
      <c r="AN66" t="s">
        <v>247</v>
      </c>
      <c r="AO66" t="s">
        <v>247</v>
      </c>
      <c r="AP66" t="s">
        <v>247</v>
      </c>
      <c r="AQ66" t="s">
        <v>247</v>
      </c>
      <c r="AR66" t="s">
        <v>247</v>
      </c>
      <c r="AS66">
        <v>5</v>
      </c>
      <c r="AT66">
        <v>1</v>
      </c>
      <c r="AU66">
        <v>0</v>
      </c>
      <c r="AV66">
        <v>98</v>
      </c>
      <c r="AW66" t="s">
        <v>247</v>
      </c>
      <c r="AX66">
        <v>1</v>
      </c>
      <c r="AY66">
        <v>1</v>
      </c>
      <c r="AZ66">
        <v>1</v>
      </c>
      <c r="BA66">
        <v>0</v>
      </c>
      <c r="BB66">
        <v>0</v>
      </c>
      <c r="BC66">
        <v>0</v>
      </c>
      <c r="BD66">
        <v>0</v>
      </c>
      <c r="BE66">
        <v>0</v>
      </c>
      <c r="BF66">
        <v>0</v>
      </c>
      <c r="BG66" t="s">
        <v>247</v>
      </c>
      <c r="BH66" t="s">
        <v>276</v>
      </c>
      <c r="BI66">
        <v>1</v>
      </c>
      <c r="BJ66">
        <v>2</v>
      </c>
      <c r="BK66">
        <v>4</v>
      </c>
      <c r="BL66">
        <v>0</v>
      </c>
      <c r="BM66">
        <v>3</v>
      </c>
      <c r="BN66">
        <v>0</v>
      </c>
      <c r="BO66" t="s">
        <v>247</v>
      </c>
      <c r="BP66">
        <v>0</v>
      </c>
      <c r="BQ66">
        <v>0</v>
      </c>
      <c r="BR66">
        <v>1</v>
      </c>
      <c r="BS66">
        <v>0</v>
      </c>
      <c r="BT66">
        <v>1</v>
      </c>
      <c r="BU66">
        <v>1</v>
      </c>
      <c r="BV66">
        <v>1</v>
      </c>
      <c r="BW66">
        <v>1</v>
      </c>
      <c r="BX66">
        <v>0</v>
      </c>
      <c r="BY66">
        <v>4399000000</v>
      </c>
      <c r="BZ66">
        <v>247151621.9964357</v>
      </c>
      <c r="CA66" t="s">
        <v>247</v>
      </c>
      <c r="CB66" t="s">
        <v>247</v>
      </c>
      <c r="CC66" t="s">
        <v>247</v>
      </c>
      <c r="CD66" t="s">
        <v>247</v>
      </c>
      <c r="CE66" t="s">
        <v>247</v>
      </c>
      <c r="CF66" t="s">
        <v>247</v>
      </c>
      <c r="CG66">
        <v>1</v>
      </c>
      <c r="CH66" t="s">
        <v>247</v>
      </c>
      <c r="CI66" t="s">
        <v>247</v>
      </c>
      <c r="CJ66" t="s">
        <v>247</v>
      </c>
      <c r="CK66" t="s">
        <v>247</v>
      </c>
      <c r="CL66" t="s">
        <v>247</v>
      </c>
      <c r="CM66">
        <v>1</v>
      </c>
      <c r="CN66" t="s">
        <v>247</v>
      </c>
      <c r="CO66" t="s">
        <v>247</v>
      </c>
      <c r="CP66" t="s">
        <v>247</v>
      </c>
      <c r="CQ66" t="s">
        <v>247</v>
      </c>
      <c r="CR66">
        <v>1</v>
      </c>
      <c r="CS66">
        <v>1</v>
      </c>
      <c r="CT66">
        <v>4399000000</v>
      </c>
      <c r="CU66">
        <v>247151621.9964357</v>
      </c>
      <c r="CV66">
        <v>1</v>
      </c>
    </row>
    <row r="67" spans="1:100">
      <c r="A67">
        <v>50</v>
      </c>
      <c r="B67" t="s">
        <v>250</v>
      </c>
      <c r="C67" t="s">
        <v>251</v>
      </c>
      <c r="D67">
        <v>3</v>
      </c>
      <c r="E67">
        <v>8</v>
      </c>
      <c r="F67">
        <v>2007</v>
      </c>
      <c r="G67" t="s">
        <v>272</v>
      </c>
      <c r="H67">
        <v>1994</v>
      </c>
      <c r="I67" t="s">
        <v>247</v>
      </c>
      <c r="J67">
        <v>0</v>
      </c>
      <c r="K67" t="s">
        <v>247</v>
      </c>
      <c r="L67">
        <v>3</v>
      </c>
      <c r="M67">
        <v>1</v>
      </c>
      <c r="N67" t="s">
        <v>273</v>
      </c>
      <c r="O67">
        <v>0</v>
      </c>
      <c r="P67">
        <v>2</v>
      </c>
      <c r="Q67">
        <v>0</v>
      </c>
      <c r="R67" t="s">
        <v>247</v>
      </c>
      <c r="S67">
        <v>0</v>
      </c>
      <c r="T67">
        <v>0</v>
      </c>
      <c r="U67">
        <v>0</v>
      </c>
      <c r="V67">
        <v>0</v>
      </c>
      <c r="W67">
        <v>0</v>
      </c>
      <c r="X67">
        <v>1</v>
      </c>
      <c r="Y67">
        <v>0</v>
      </c>
      <c r="Z67">
        <v>0</v>
      </c>
      <c r="AA67" t="s">
        <v>247</v>
      </c>
      <c r="AB67" t="s">
        <v>247</v>
      </c>
      <c r="AC67" t="s">
        <v>274</v>
      </c>
      <c r="AD67">
        <v>1</v>
      </c>
      <c r="AE67">
        <v>0</v>
      </c>
      <c r="AF67" t="s">
        <v>247</v>
      </c>
      <c r="AG67">
        <v>4</v>
      </c>
      <c r="AH67" t="s">
        <v>247</v>
      </c>
      <c r="AI67" t="s">
        <v>247</v>
      </c>
      <c r="AJ67">
        <v>35</v>
      </c>
      <c r="AK67">
        <v>1.8960606107998295</v>
      </c>
      <c r="AL67">
        <v>80</v>
      </c>
      <c r="AM67">
        <v>4.3338528246853247</v>
      </c>
      <c r="AN67" t="s">
        <v>247</v>
      </c>
      <c r="AO67" t="s">
        <v>247</v>
      </c>
      <c r="AP67" t="s">
        <v>247</v>
      </c>
      <c r="AQ67" t="s">
        <v>247</v>
      </c>
      <c r="AR67" t="s">
        <v>247</v>
      </c>
      <c r="AS67">
        <v>5</v>
      </c>
      <c r="AT67">
        <v>1</v>
      </c>
      <c r="AU67">
        <v>0</v>
      </c>
      <c r="AV67">
        <v>98</v>
      </c>
      <c r="AW67" t="s">
        <v>247</v>
      </c>
      <c r="AX67">
        <v>1</v>
      </c>
      <c r="AY67">
        <v>1</v>
      </c>
      <c r="AZ67">
        <v>1</v>
      </c>
      <c r="BA67">
        <v>0</v>
      </c>
      <c r="BB67">
        <v>0</v>
      </c>
      <c r="BC67">
        <v>0</v>
      </c>
      <c r="BD67">
        <v>0</v>
      </c>
      <c r="BE67">
        <v>0</v>
      </c>
      <c r="BF67">
        <v>0</v>
      </c>
      <c r="BG67" t="s">
        <v>247</v>
      </c>
      <c r="BH67" t="s">
        <v>276</v>
      </c>
      <c r="BI67">
        <v>1</v>
      </c>
      <c r="BJ67">
        <v>2</v>
      </c>
      <c r="BK67">
        <v>4</v>
      </c>
      <c r="BL67">
        <v>0</v>
      </c>
      <c r="BM67">
        <v>3</v>
      </c>
      <c r="BN67">
        <v>0</v>
      </c>
      <c r="BO67" t="s">
        <v>247</v>
      </c>
      <c r="BP67">
        <v>0</v>
      </c>
      <c r="BQ67">
        <v>0</v>
      </c>
      <c r="BR67">
        <v>1</v>
      </c>
      <c r="BS67">
        <v>0</v>
      </c>
      <c r="BT67">
        <v>1</v>
      </c>
      <c r="BU67">
        <v>1</v>
      </c>
      <c r="BV67">
        <v>1</v>
      </c>
      <c r="BW67">
        <v>1</v>
      </c>
      <c r="BX67">
        <v>0</v>
      </c>
      <c r="BY67">
        <v>4399000000</v>
      </c>
      <c r="BZ67">
        <v>238307732.19738427</v>
      </c>
      <c r="CA67" t="s">
        <v>247</v>
      </c>
      <c r="CB67" t="s">
        <v>247</v>
      </c>
      <c r="CC67" t="s">
        <v>247</v>
      </c>
      <c r="CD67" t="s">
        <v>247</v>
      </c>
      <c r="CE67" t="s">
        <v>247</v>
      </c>
      <c r="CF67" t="s">
        <v>247</v>
      </c>
      <c r="CG67">
        <v>1</v>
      </c>
      <c r="CH67" t="s">
        <v>247</v>
      </c>
      <c r="CI67" t="s">
        <v>247</v>
      </c>
      <c r="CJ67" t="s">
        <v>247</v>
      </c>
      <c r="CK67" t="s">
        <v>247</v>
      </c>
      <c r="CL67" t="s">
        <v>247</v>
      </c>
      <c r="CM67">
        <v>1</v>
      </c>
      <c r="CN67" t="s">
        <v>247</v>
      </c>
      <c r="CO67" t="s">
        <v>247</v>
      </c>
      <c r="CP67" t="s">
        <v>247</v>
      </c>
      <c r="CQ67" t="s">
        <v>247</v>
      </c>
      <c r="CR67">
        <v>1</v>
      </c>
      <c r="CS67">
        <v>1</v>
      </c>
      <c r="CT67">
        <v>4399000000</v>
      </c>
      <c r="CU67">
        <v>238307732.19738427</v>
      </c>
      <c r="CV67">
        <v>1</v>
      </c>
    </row>
    <row r="68" spans="1:100">
      <c r="A68">
        <v>50</v>
      </c>
      <c r="B68" t="s">
        <v>250</v>
      </c>
      <c r="C68" t="s">
        <v>251</v>
      </c>
      <c r="D68">
        <v>3</v>
      </c>
      <c r="E68">
        <v>8</v>
      </c>
      <c r="F68">
        <v>2008</v>
      </c>
      <c r="G68" t="s">
        <v>272</v>
      </c>
      <c r="H68">
        <v>1994</v>
      </c>
      <c r="I68" t="s">
        <v>247</v>
      </c>
      <c r="J68">
        <v>0</v>
      </c>
      <c r="K68" t="s">
        <v>247</v>
      </c>
      <c r="L68">
        <v>3</v>
      </c>
      <c r="M68">
        <v>1</v>
      </c>
      <c r="N68" t="s">
        <v>273</v>
      </c>
      <c r="O68">
        <v>0</v>
      </c>
      <c r="P68">
        <v>2</v>
      </c>
      <c r="Q68">
        <v>0</v>
      </c>
      <c r="R68" t="s">
        <v>247</v>
      </c>
      <c r="S68">
        <v>0</v>
      </c>
      <c r="T68">
        <v>0</v>
      </c>
      <c r="U68">
        <v>0</v>
      </c>
      <c r="V68">
        <v>0</v>
      </c>
      <c r="W68">
        <v>0</v>
      </c>
      <c r="X68">
        <v>1</v>
      </c>
      <c r="Y68">
        <v>0</v>
      </c>
      <c r="Z68">
        <v>0</v>
      </c>
      <c r="AA68" t="s">
        <v>247</v>
      </c>
      <c r="AB68" t="s">
        <v>247</v>
      </c>
      <c r="AC68" t="s">
        <v>274</v>
      </c>
      <c r="AD68">
        <v>1</v>
      </c>
      <c r="AE68">
        <v>0</v>
      </c>
      <c r="AF68" t="s">
        <v>247</v>
      </c>
      <c r="AG68">
        <v>4</v>
      </c>
      <c r="AH68" t="s">
        <v>247</v>
      </c>
      <c r="AI68" t="s">
        <v>247</v>
      </c>
      <c r="AJ68">
        <v>35</v>
      </c>
      <c r="AK68">
        <v>1.7923573657648131</v>
      </c>
      <c r="AL68">
        <v>80</v>
      </c>
      <c r="AM68">
        <v>4.0968168360338586</v>
      </c>
      <c r="AN68" t="s">
        <v>247</v>
      </c>
      <c r="AO68" t="s">
        <v>247</v>
      </c>
      <c r="AP68" t="s">
        <v>247</v>
      </c>
      <c r="AQ68" t="s">
        <v>247</v>
      </c>
      <c r="AR68" t="s">
        <v>247</v>
      </c>
      <c r="AS68">
        <v>5</v>
      </c>
      <c r="AT68">
        <v>1</v>
      </c>
      <c r="AU68">
        <v>0</v>
      </c>
      <c r="AV68">
        <v>98</v>
      </c>
      <c r="AW68" t="s">
        <v>247</v>
      </c>
      <c r="AX68">
        <v>1</v>
      </c>
      <c r="AY68">
        <v>1</v>
      </c>
      <c r="AZ68">
        <v>1</v>
      </c>
      <c r="BA68">
        <v>0</v>
      </c>
      <c r="BB68">
        <v>0</v>
      </c>
      <c r="BC68">
        <v>0</v>
      </c>
      <c r="BD68">
        <v>0</v>
      </c>
      <c r="BE68">
        <v>0</v>
      </c>
      <c r="BF68">
        <v>0</v>
      </c>
      <c r="BG68" t="s">
        <v>247</v>
      </c>
      <c r="BH68" t="s">
        <v>276</v>
      </c>
      <c r="BI68">
        <v>1</v>
      </c>
      <c r="BJ68">
        <v>2</v>
      </c>
      <c r="BK68">
        <v>4</v>
      </c>
      <c r="BL68">
        <v>0</v>
      </c>
      <c r="BM68">
        <v>3</v>
      </c>
      <c r="BN68">
        <v>0</v>
      </c>
      <c r="BO68" t="s">
        <v>247</v>
      </c>
      <c r="BP68">
        <v>0</v>
      </c>
      <c r="BQ68">
        <v>0</v>
      </c>
      <c r="BR68">
        <v>1</v>
      </c>
      <c r="BS68">
        <v>0</v>
      </c>
      <c r="BT68">
        <v>1</v>
      </c>
      <c r="BU68">
        <v>1</v>
      </c>
      <c r="BV68">
        <v>1</v>
      </c>
      <c r="BW68">
        <v>1</v>
      </c>
      <c r="BX68">
        <v>0</v>
      </c>
      <c r="BY68" t="s">
        <v>247</v>
      </c>
      <c r="BZ68" t="s">
        <v>247</v>
      </c>
      <c r="CA68" t="s">
        <v>247</v>
      </c>
      <c r="CB68" t="s">
        <v>247</v>
      </c>
      <c r="CC68" t="s">
        <v>247</v>
      </c>
      <c r="CD68" t="s">
        <v>247</v>
      </c>
      <c r="CE68" t="s">
        <v>247</v>
      </c>
      <c r="CF68" t="s">
        <v>247</v>
      </c>
      <c r="CG68">
        <v>0</v>
      </c>
      <c r="CH68" t="s">
        <v>247</v>
      </c>
      <c r="CI68" t="s">
        <v>247</v>
      </c>
      <c r="CJ68" t="s">
        <v>247</v>
      </c>
      <c r="CK68" t="s">
        <v>247</v>
      </c>
      <c r="CL68" t="s">
        <v>247</v>
      </c>
      <c r="CM68">
        <v>1</v>
      </c>
      <c r="CN68" t="s">
        <v>247</v>
      </c>
      <c r="CO68" t="s">
        <v>247</v>
      </c>
      <c r="CP68" t="s">
        <v>247</v>
      </c>
      <c r="CQ68" t="s">
        <v>247</v>
      </c>
      <c r="CR68">
        <v>1</v>
      </c>
      <c r="CS68">
        <v>1</v>
      </c>
      <c r="CT68" t="s">
        <v>247</v>
      </c>
      <c r="CU68" t="s">
        <v>247</v>
      </c>
      <c r="CV68">
        <v>1</v>
      </c>
    </row>
    <row r="69" spans="1:100">
      <c r="A69">
        <v>50</v>
      </c>
      <c r="B69" t="s">
        <v>250</v>
      </c>
      <c r="C69" t="s">
        <v>251</v>
      </c>
      <c r="D69">
        <v>3</v>
      </c>
      <c r="E69">
        <v>8</v>
      </c>
      <c r="F69">
        <v>2009</v>
      </c>
      <c r="G69" t="s">
        <v>272</v>
      </c>
      <c r="H69">
        <v>1994</v>
      </c>
      <c r="I69" t="s">
        <v>247</v>
      </c>
      <c r="J69">
        <v>0</v>
      </c>
      <c r="K69" t="s">
        <v>247</v>
      </c>
      <c r="L69">
        <v>3</v>
      </c>
      <c r="M69">
        <v>1</v>
      </c>
      <c r="N69" t="s">
        <v>273</v>
      </c>
      <c r="O69">
        <v>0</v>
      </c>
      <c r="P69">
        <v>2</v>
      </c>
      <c r="Q69">
        <v>0</v>
      </c>
      <c r="R69" t="s">
        <v>247</v>
      </c>
      <c r="S69">
        <v>0</v>
      </c>
      <c r="T69">
        <v>0</v>
      </c>
      <c r="U69">
        <v>0</v>
      </c>
      <c r="V69">
        <v>0</v>
      </c>
      <c r="W69">
        <v>0</v>
      </c>
      <c r="X69">
        <v>1</v>
      </c>
      <c r="Y69">
        <v>0</v>
      </c>
      <c r="Z69">
        <v>0</v>
      </c>
      <c r="AA69">
        <f t="shared" ref="AA69:AA105" si="7">AB69*4.5</f>
        <v>12600000</v>
      </c>
      <c r="AB69">
        <v>2800000</v>
      </c>
      <c r="AC69" t="s">
        <v>274</v>
      </c>
      <c r="AD69">
        <v>1</v>
      </c>
      <c r="AE69">
        <v>0</v>
      </c>
      <c r="AF69" t="s">
        <v>247</v>
      </c>
      <c r="AG69">
        <v>4</v>
      </c>
      <c r="AH69" t="s">
        <v>247</v>
      </c>
      <c r="AI69" t="s">
        <v>247</v>
      </c>
      <c r="AJ69">
        <v>35</v>
      </c>
      <c r="AK69">
        <v>1.6915469175227065</v>
      </c>
      <c r="AL69">
        <v>80</v>
      </c>
      <c r="AM69">
        <v>3.8663929543376145</v>
      </c>
      <c r="AN69" t="s">
        <v>247</v>
      </c>
      <c r="AO69" t="s">
        <v>247</v>
      </c>
      <c r="AP69" t="s">
        <v>247</v>
      </c>
      <c r="AQ69" t="s">
        <v>247</v>
      </c>
      <c r="AR69" t="s">
        <v>247</v>
      </c>
      <c r="AS69">
        <v>5</v>
      </c>
      <c r="AT69">
        <v>1</v>
      </c>
      <c r="AU69">
        <v>0</v>
      </c>
      <c r="AV69">
        <v>98</v>
      </c>
      <c r="AW69" t="s">
        <v>247</v>
      </c>
      <c r="AX69">
        <v>1</v>
      </c>
      <c r="AY69">
        <v>1</v>
      </c>
      <c r="AZ69">
        <v>1</v>
      </c>
      <c r="BA69">
        <v>0</v>
      </c>
      <c r="BB69">
        <v>0</v>
      </c>
      <c r="BC69">
        <v>0</v>
      </c>
      <c r="BD69">
        <v>0</v>
      </c>
      <c r="BE69">
        <v>0</v>
      </c>
      <c r="BF69">
        <v>0</v>
      </c>
      <c r="BG69" t="s">
        <v>247</v>
      </c>
      <c r="BH69" t="s">
        <v>276</v>
      </c>
      <c r="BI69">
        <v>1</v>
      </c>
      <c r="BJ69">
        <v>2</v>
      </c>
      <c r="BK69">
        <v>4</v>
      </c>
      <c r="BL69">
        <v>0</v>
      </c>
      <c r="BM69">
        <v>3</v>
      </c>
      <c r="BN69">
        <v>0</v>
      </c>
      <c r="BO69" t="s">
        <v>247</v>
      </c>
      <c r="BP69">
        <v>0</v>
      </c>
      <c r="BQ69">
        <v>0</v>
      </c>
      <c r="BR69">
        <v>1</v>
      </c>
      <c r="BS69">
        <v>0</v>
      </c>
      <c r="BT69">
        <v>1</v>
      </c>
      <c r="BU69">
        <v>1</v>
      </c>
      <c r="BV69">
        <v>1</v>
      </c>
      <c r="BW69">
        <v>1</v>
      </c>
      <c r="BX69">
        <v>0</v>
      </c>
      <c r="BY69">
        <v>3316100000</v>
      </c>
      <c r="BZ69">
        <v>160266820.94848704</v>
      </c>
      <c r="CA69" t="s">
        <v>247</v>
      </c>
      <c r="CB69" t="s">
        <v>247</v>
      </c>
      <c r="CC69" t="s">
        <v>247</v>
      </c>
      <c r="CD69" t="s">
        <v>247</v>
      </c>
      <c r="CE69" t="s">
        <v>247</v>
      </c>
      <c r="CF69" t="s">
        <v>247</v>
      </c>
      <c r="CG69">
        <v>0</v>
      </c>
      <c r="CH69" t="s">
        <v>247</v>
      </c>
      <c r="CI69" t="s">
        <v>247</v>
      </c>
      <c r="CJ69" t="s">
        <v>247</v>
      </c>
      <c r="CK69" t="s">
        <v>247</v>
      </c>
      <c r="CL69" t="s">
        <v>247</v>
      </c>
      <c r="CM69">
        <v>1</v>
      </c>
      <c r="CN69" t="s">
        <v>247</v>
      </c>
      <c r="CO69" t="s">
        <v>247</v>
      </c>
      <c r="CP69" t="s">
        <v>247</v>
      </c>
      <c r="CQ69" t="s">
        <v>247</v>
      </c>
      <c r="CR69">
        <v>1</v>
      </c>
      <c r="CS69">
        <v>1</v>
      </c>
      <c r="CT69">
        <v>3316100000</v>
      </c>
      <c r="CU69">
        <v>160266820.94848704</v>
      </c>
      <c r="CV69">
        <v>1</v>
      </c>
    </row>
    <row r="70" spans="1:100">
      <c r="A70">
        <v>50</v>
      </c>
      <c r="B70" t="s">
        <v>250</v>
      </c>
      <c r="C70" t="s">
        <v>251</v>
      </c>
      <c r="D70">
        <v>3</v>
      </c>
      <c r="E70">
        <v>8</v>
      </c>
      <c r="F70">
        <v>2010</v>
      </c>
      <c r="G70" t="s">
        <v>272</v>
      </c>
      <c r="H70">
        <v>1994</v>
      </c>
      <c r="I70" t="s">
        <v>247</v>
      </c>
      <c r="J70">
        <v>0</v>
      </c>
      <c r="K70" t="s">
        <v>247</v>
      </c>
      <c r="L70">
        <v>3</v>
      </c>
      <c r="M70">
        <v>1</v>
      </c>
      <c r="N70" t="s">
        <v>273</v>
      </c>
      <c r="O70">
        <v>0</v>
      </c>
      <c r="P70">
        <v>2</v>
      </c>
      <c r="Q70">
        <v>0</v>
      </c>
      <c r="R70" t="s">
        <v>247</v>
      </c>
      <c r="S70">
        <v>0</v>
      </c>
      <c r="T70">
        <v>0</v>
      </c>
      <c r="U70">
        <v>0</v>
      </c>
      <c r="V70">
        <v>0</v>
      </c>
      <c r="W70">
        <v>0</v>
      </c>
      <c r="X70">
        <v>1</v>
      </c>
      <c r="Y70">
        <v>0</v>
      </c>
      <c r="Z70">
        <v>0</v>
      </c>
      <c r="AA70">
        <f t="shared" si="7"/>
        <v>11250000</v>
      </c>
      <c r="AB70">
        <v>2500000</v>
      </c>
      <c r="AC70" t="s">
        <v>274</v>
      </c>
      <c r="AD70">
        <v>1</v>
      </c>
      <c r="AE70">
        <v>0</v>
      </c>
      <c r="AF70" t="s">
        <v>247</v>
      </c>
      <c r="AG70">
        <v>4</v>
      </c>
      <c r="AH70" t="s">
        <v>247</v>
      </c>
      <c r="AI70" t="s">
        <v>247</v>
      </c>
      <c r="AJ70">
        <v>35</v>
      </c>
      <c r="AK70">
        <v>1.5980327864337951</v>
      </c>
      <c r="AL70">
        <v>80</v>
      </c>
      <c r="AM70">
        <v>3.6526463689915314</v>
      </c>
      <c r="AN70" t="s">
        <v>247</v>
      </c>
      <c r="AO70" t="s">
        <v>247</v>
      </c>
      <c r="AP70" t="s">
        <v>247</v>
      </c>
      <c r="AQ70" t="s">
        <v>247</v>
      </c>
      <c r="AR70" t="s">
        <v>247</v>
      </c>
      <c r="AS70">
        <v>5</v>
      </c>
      <c r="AT70">
        <v>1</v>
      </c>
      <c r="AU70">
        <v>0</v>
      </c>
      <c r="AV70">
        <v>98</v>
      </c>
      <c r="AW70" t="s">
        <v>247</v>
      </c>
      <c r="AX70">
        <v>1</v>
      </c>
      <c r="AY70">
        <v>1</v>
      </c>
      <c r="AZ70">
        <v>1</v>
      </c>
      <c r="BA70">
        <v>0</v>
      </c>
      <c r="BB70">
        <v>0</v>
      </c>
      <c r="BC70">
        <v>0</v>
      </c>
      <c r="BD70">
        <v>0</v>
      </c>
      <c r="BE70">
        <v>0</v>
      </c>
      <c r="BF70">
        <v>0</v>
      </c>
      <c r="BG70" t="s">
        <v>247</v>
      </c>
      <c r="BH70" t="s">
        <v>276</v>
      </c>
      <c r="BI70">
        <v>1</v>
      </c>
      <c r="BJ70">
        <v>2</v>
      </c>
      <c r="BK70">
        <v>4</v>
      </c>
      <c r="BL70">
        <v>0</v>
      </c>
      <c r="BM70">
        <v>3</v>
      </c>
      <c r="BN70">
        <v>0</v>
      </c>
      <c r="BO70" t="s">
        <v>247</v>
      </c>
      <c r="BP70">
        <v>0</v>
      </c>
      <c r="BQ70">
        <v>0</v>
      </c>
      <c r="BR70">
        <v>1</v>
      </c>
      <c r="BS70">
        <v>0</v>
      </c>
      <c r="BT70">
        <v>1</v>
      </c>
      <c r="BU70">
        <v>1</v>
      </c>
      <c r="BV70">
        <v>1</v>
      </c>
      <c r="BW70">
        <v>1</v>
      </c>
      <c r="BX70">
        <v>0</v>
      </c>
      <c r="BY70">
        <v>4787900000</v>
      </c>
      <c r="BZ70">
        <v>218606319.3761819</v>
      </c>
      <c r="CA70" t="s">
        <v>247</v>
      </c>
      <c r="CB70" t="s">
        <v>247</v>
      </c>
      <c r="CC70">
        <v>5748400000</v>
      </c>
      <c r="CD70">
        <v>262460904.84388649</v>
      </c>
      <c r="CE70" t="s">
        <v>247</v>
      </c>
      <c r="CF70" t="s">
        <v>247</v>
      </c>
      <c r="CG70">
        <v>0</v>
      </c>
      <c r="CH70" t="s">
        <v>247</v>
      </c>
      <c r="CI70" t="s">
        <v>247</v>
      </c>
      <c r="CJ70" t="s">
        <v>247</v>
      </c>
      <c r="CK70" t="s">
        <v>247</v>
      </c>
      <c r="CL70" t="s">
        <v>247</v>
      </c>
      <c r="CM70">
        <v>1</v>
      </c>
      <c r="CN70" t="s">
        <v>247</v>
      </c>
      <c r="CO70" t="s">
        <v>247</v>
      </c>
      <c r="CP70" t="s">
        <v>247</v>
      </c>
      <c r="CQ70" t="s">
        <v>247</v>
      </c>
      <c r="CR70">
        <v>1</v>
      </c>
      <c r="CS70">
        <v>1</v>
      </c>
      <c r="CT70">
        <v>4787900000</v>
      </c>
      <c r="CU70">
        <v>218606319.3761819</v>
      </c>
      <c r="CV70">
        <v>1</v>
      </c>
    </row>
    <row r="71" spans="1:100">
      <c r="A71">
        <v>50</v>
      </c>
      <c r="B71" t="s">
        <v>250</v>
      </c>
      <c r="C71" t="s">
        <v>251</v>
      </c>
      <c r="D71">
        <v>3</v>
      </c>
      <c r="E71">
        <v>8</v>
      </c>
      <c r="F71">
        <v>2011</v>
      </c>
      <c r="G71" t="s">
        <v>272</v>
      </c>
      <c r="H71">
        <v>1994</v>
      </c>
      <c r="I71" t="s">
        <v>247</v>
      </c>
      <c r="J71">
        <v>0</v>
      </c>
      <c r="K71" t="s">
        <v>247</v>
      </c>
      <c r="L71">
        <v>3</v>
      </c>
      <c r="M71">
        <v>1</v>
      </c>
      <c r="N71" t="s">
        <v>273</v>
      </c>
      <c r="O71">
        <v>0</v>
      </c>
      <c r="P71">
        <v>2</v>
      </c>
      <c r="Q71">
        <v>0</v>
      </c>
      <c r="R71" t="s">
        <v>247</v>
      </c>
      <c r="S71">
        <v>0</v>
      </c>
      <c r="T71">
        <v>0</v>
      </c>
      <c r="U71">
        <v>0</v>
      </c>
      <c r="V71">
        <v>0</v>
      </c>
      <c r="W71">
        <v>0</v>
      </c>
      <c r="X71">
        <v>1</v>
      </c>
      <c r="Y71">
        <v>0</v>
      </c>
      <c r="Z71">
        <v>0</v>
      </c>
      <c r="AA71">
        <f t="shared" si="7"/>
        <v>17514000</v>
      </c>
      <c r="AB71">
        <v>3892000</v>
      </c>
      <c r="AC71" t="s">
        <v>274</v>
      </c>
      <c r="AD71">
        <v>1</v>
      </c>
      <c r="AE71">
        <v>0</v>
      </c>
      <c r="AF71" t="s">
        <v>247</v>
      </c>
      <c r="AG71">
        <v>4</v>
      </c>
      <c r="AH71" t="s">
        <v>247</v>
      </c>
      <c r="AI71" t="s">
        <v>247</v>
      </c>
      <c r="AJ71">
        <v>35</v>
      </c>
      <c r="AK71">
        <v>1.5121774403880255</v>
      </c>
      <c r="AL71">
        <v>80</v>
      </c>
      <c r="AM71">
        <v>3.4564055780297722</v>
      </c>
      <c r="AN71" t="s">
        <v>247</v>
      </c>
      <c r="AO71" t="s">
        <v>247</v>
      </c>
      <c r="AP71" t="s">
        <v>247</v>
      </c>
      <c r="AQ71" t="s">
        <v>247</v>
      </c>
      <c r="AR71" t="s">
        <v>247</v>
      </c>
      <c r="AS71">
        <v>5</v>
      </c>
      <c r="AT71">
        <v>1</v>
      </c>
      <c r="AU71">
        <v>0</v>
      </c>
      <c r="AV71">
        <v>98</v>
      </c>
      <c r="AW71" t="s">
        <v>247</v>
      </c>
      <c r="AX71">
        <v>1</v>
      </c>
      <c r="AY71">
        <v>1</v>
      </c>
      <c r="AZ71">
        <v>1</v>
      </c>
      <c r="BA71">
        <v>0</v>
      </c>
      <c r="BB71">
        <v>0</v>
      </c>
      <c r="BC71">
        <v>0</v>
      </c>
      <c r="BD71">
        <v>0</v>
      </c>
      <c r="BE71">
        <v>0</v>
      </c>
      <c r="BF71">
        <v>0</v>
      </c>
      <c r="BG71" t="s">
        <v>247</v>
      </c>
      <c r="BH71" t="s">
        <v>276</v>
      </c>
      <c r="BI71">
        <v>1</v>
      </c>
      <c r="BJ71">
        <v>2</v>
      </c>
      <c r="BK71">
        <v>4</v>
      </c>
      <c r="BL71">
        <v>0</v>
      </c>
      <c r="BM71">
        <v>3</v>
      </c>
      <c r="BN71">
        <v>0</v>
      </c>
      <c r="BO71" t="s">
        <v>247</v>
      </c>
      <c r="BP71">
        <v>0</v>
      </c>
      <c r="BQ71">
        <v>0</v>
      </c>
      <c r="BR71">
        <v>1</v>
      </c>
      <c r="BS71">
        <v>0</v>
      </c>
      <c r="BT71">
        <v>1</v>
      </c>
      <c r="BU71">
        <v>1</v>
      </c>
      <c r="BV71">
        <v>1</v>
      </c>
      <c r="BW71">
        <v>1</v>
      </c>
      <c r="BX71">
        <v>0</v>
      </c>
      <c r="BY71">
        <v>6728900000</v>
      </c>
      <c r="BZ71">
        <v>290722593.6750567</v>
      </c>
      <c r="CA71" t="s">
        <v>247</v>
      </c>
      <c r="CB71" t="s">
        <v>247</v>
      </c>
      <c r="CC71">
        <v>7500000000</v>
      </c>
      <c r="CD71">
        <v>324038022.94029117</v>
      </c>
      <c r="CE71" t="s">
        <v>247</v>
      </c>
      <c r="CF71" t="s">
        <v>247</v>
      </c>
      <c r="CG71">
        <v>0</v>
      </c>
      <c r="CH71" t="s">
        <v>247</v>
      </c>
      <c r="CI71" t="s">
        <v>247</v>
      </c>
      <c r="CJ71" t="s">
        <v>247</v>
      </c>
      <c r="CK71" t="s">
        <v>247</v>
      </c>
      <c r="CL71" t="s">
        <v>247</v>
      </c>
      <c r="CM71">
        <v>1</v>
      </c>
      <c r="CN71" t="s">
        <v>247</v>
      </c>
      <c r="CO71" t="s">
        <v>247</v>
      </c>
      <c r="CP71" t="s">
        <v>247</v>
      </c>
      <c r="CQ71" t="s">
        <v>247</v>
      </c>
      <c r="CR71">
        <v>1</v>
      </c>
      <c r="CS71">
        <v>1</v>
      </c>
      <c r="CT71">
        <v>6728900000</v>
      </c>
      <c r="CU71">
        <v>290722593.6750567</v>
      </c>
      <c r="CV71">
        <v>1</v>
      </c>
    </row>
    <row r="72" spans="1:100">
      <c r="A72">
        <v>50</v>
      </c>
      <c r="B72" t="s">
        <v>250</v>
      </c>
      <c r="C72" t="s">
        <v>251</v>
      </c>
      <c r="D72">
        <v>3</v>
      </c>
      <c r="E72">
        <v>8</v>
      </c>
      <c r="F72">
        <v>2012</v>
      </c>
      <c r="G72" t="s">
        <v>272</v>
      </c>
      <c r="H72">
        <v>1994</v>
      </c>
      <c r="I72" t="s">
        <v>247</v>
      </c>
      <c r="J72">
        <v>0</v>
      </c>
      <c r="K72" t="s">
        <v>247</v>
      </c>
      <c r="L72">
        <v>3</v>
      </c>
      <c r="M72">
        <v>1</v>
      </c>
      <c r="N72" t="s">
        <v>273</v>
      </c>
      <c r="O72">
        <v>0</v>
      </c>
      <c r="P72">
        <v>2</v>
      </c>
      <c r="Q72">
        <v>0</v>
      </c>
      <c r="R72" t="s">
        <v>247</v>
      </c>
      <c r="S72">
        <v>0</v>
      </c>
      <c r="T72">
        <v>0</v>
      </c>
      <c r="U72">
        <v>0</v>
      </c>
      <c r="V72">
        <v>0</v>
      </c>
      <c r="W72">
        <v>0</v>
      </c>
      <c r="X72">
        <v>1</v>
      </c>
      <c r="Y72">
        <v>0</v>
      </c>
      <c r="Z72">
        <v>0</v>
      </c>
      <c r="AA72">
        <f t="shared" si="7"/>
        <v>16834500</v>
      </c>
      <c r="AB72">
        <v>3741000</v>
      </c>
      <c r="AC72" t="s">
        <v>274</v>
      </c>
      <c r="AD72">
        <v>1</v>
      </c>
      <c r="AE72">
        <v>0</v>
      </c>
      <c r="AF72" t="s">
        <v>247</v>
      </c>
      <c r="AG72">
        <v>4</v>
      </c>
      <c r="AH72" t="s">
        <v>247</v>
      </c>
      <c r="AI72" t="s">
        <v>247</v>
      </c>
      <c r="AJ72">
        <v>35</v>
      </c>
      <c r="AK72">
        <v>1.423786118058483</v>
      </c>
      <c r="AL72">
        <v>80</v>
      </c>
      <c r="AM72">
        <v>3.2543682698479612</v>
      </c>
      <c r="AN72" t="s">
        <v>247</v>
      </c>
      <c r="AO72" t="s">
        <v>247</v>
      </c>
      <c r="AP72" t="s">
        <v>247</v>
      </c>
      <c r="AQ72" t="s">
        <v>247</v>
      </c>
      <c r="AR72" t="s">
        <v>247</v>
      </c>
      <c r="AS72">
        <v>5</v>
      </c>
      <c r="AT72">
        <v>1</v>
      </c>
      <c r="AU72">
        <v>0</v>
      </c>
      <c r="AV72">
        <v>98</v>
      </c>
      <c r="AW72" t="s">
        <v>247</v>
      </c>
      <c r="AX72">
        <v>1</v>
      </c>
      <c r="AY72">
        <v>1</v>
      </c>
      <c r="AZ72">
        <v>1</v>
      </c>
      <c r="BA72">
        <v>0</v>
      </c>
      <c r="BB72">
        <v>0</v>
      </c>
      <c r="BC72">
        <v>0</v>
      </c>
      <c r="BD72">
        <v>0</v>
      </c>
      <c r="BE72">
        <v>0</v>
      </c>
      <c r="BF72">
        <v>0</v>
      </c>
      <c r="BG72" t="s">
        <v>247</v>
      </c>
      <c r="BH72" t="s">
        <v>276</v>
      </c>
      <c r="BI72">
        <v>1</v>
      </c>
      <c r="BJ72">
        <v>2</v>
      </c>
      <c r="BK72">
        <v>4</v>
      </c>
      <c r="BL72">
        <v>0</v>
      </c>
      <c r="BM72">
        <v>3</v>
      </c>
      <c r="BN72">
        <v>0</v>
      </c>
      <c r="BO72" t="s">
        <v>247</v>
      </c>
      <c r="BP72">
        <v>0</v>
      </c>
      <c r="BQ72">
        <v>0</v>
      </c>
      <c r="BR72">
        <v>1</v>
      </c>
      <c r="BS72">
        <v>0</v>
      </c>
      <c r="BT72">
        <v>1</v>
      </c>
      <c r="BU72">
        <v>1</v>
      </c>
      <c r="BV72">
        <v>1</v>
      </c>
      <c r="BW72">
        <v>1</v>
      </c>
      <c r="BX72">
        <v>0</v>
      </c>
      <c r="BY72">
        <v>6402900000</v>
      </c>
      <c r="BZ72">
        <v>260467432.43761888</v>
      </c>
      <c r="CA72" t="s">
        <v>247</v>
      </c>
      <c r="CB72" t="s">
        <v>247</v>
      </c>
      <c r="CC72" t="s">
        <v>247</v>
      </c>
      <c r="CD72" t="s">
        <v>247</v>
      </c>
      <c r="CE72" t="s">
        <v>247</v>
      </c>
      <c r="CF72" t="s">
        <v>247</v>
      </c>
      <c r="CG72">
        <v>0</v>
      </c>
      <c r="CH72" t="s">
        <v>247</v>
      </c>
      <c r="CI72" t="s">
        <v>247</v>
      </c>
      <c r="CJ72" t="s">
        <v>247</v>
      </c>
      <c r="CK72" t="s">
        <v>247</v>
      </c>
      <c r="CL72" t="s">
        <v>247</v>
      </c>
      <c r="CM72">
        <v>1</v>
      </c>
      <c r="CN72" t="s">
        <v>247</v>
      </c>
      <c r="CO72" t="s">
        <v>247</v>
      </c>
      <c r="CP72" t="s">
        <v>247</v>
      </c>
      <c r="CQ72" t="s">
        <v>247</v>
      </c>
      <c r="CR72">
        <v>1</v>
      </c>
      <c r="CS72">
        <v>1</v>
      </c>
      <c r="CT72">
        <v>6402900000</v>
      </c>
      <c r="CU72">
        <v>260467432.43761888</v>
      </c>
      <c r="CV72">
        <v>1</v>
      </c>
    </row>
    <row r="73" spans="1:100">
      <c r="A73">
        <v>50</v>
      </c>
      <c r="B73" t="s">
        <v>250</v>
      </c>
      <c r="C73" t="s">
        <v>251</v>
      </c>
      <c r="D73">
        <v>3</v>
      </c>
      <c r="E73">
        <v>8</v>
      </c>
      <c r="F73">
        <v>2013</v>
      </c>
      <c r="G73" t="s">
        <v>272</v>
      </c>
      <c r="H73">
        <v>1994</v>
      </c>
      <c r="I73" t="s">
        <v>247</v>
      </c>
      <c r="J73">
        <v>0</v>
      </c>
      <c r="K73" t="s">
        <v>247</v>
      </c>
      <c r="L73">
        <v>3</v>
      </c>
      <c r="M73">
        <v>1</v>
      </c>
      <c r="N73" t="s">
        <v>273</v>
      </c>
      <c r="O73">
        <v>0</v>
      </c>
      <c r="P73">
        <v>2</v>
      </c>
      <c r="Q73">
        <v>0</v>
      </c>
      <c r="R73" t="s">
        <v>247</v>
      </c>
      <c r="S73">
        <v>0</v>
      </c>
      <c r="T73">
        <v>0</v>
      </c>
      <c r="U73">
        <v>0</v>
      </c>
      <c r="V73">
        <v>0</v>
      </c>
      <c r="W73">
        <v>0</v>
      </c>
      <c r="X73">
        <v>1</v>
      </c>
      <c r="Y73">
        <v>0</v>
      </c>
      <c r="Z73">
        <v>0</v>
      </c>
      <c r="AA73">
        <f t="shared" si="7"/>
        <v>17023500</v>
      </c>
      <c r="AB73">
        <v>3783000</v>
      </c>
      <c r="AC73" t="s">
        <v>274</v>
      </c>
      <c r="AD73">
        <v>1</v>
      </c>
      <c r="AE73">
        <v>0</v>
      </c>
      <c r="AF73" t="s">
        <v>247</v>
      </c>
      <c r="AG73">
        <v>4</v>
      </c>
      <c r="AH73" t="s">
        <v>247</v>
      </c>
      <c r="AI73" t="s">
        <v>247</v>
      </c>
      <c r="AJ73">
        <v>35</v>
      </c>
      <c r="AK73">
        <v>1.3499238279499151</v>
      </c>
      <c r="AL73">
        <v>80</v>
      </c>
      <c r="AM73">
        <v>3.0855401781712346</v>
      </c>
      <c r="AN73" t="s">
        <v>247</v>
      </c>
      <c r="AO73" t="s">
        <v>247</v>
      </c>
      <c r="AP73" t="s">
        <v>247</v>
      </c>
      <c r="AQ73" t="s">
        <v>247</v>
      </c>
      <c r="AR73" t="s">
        <v>247</v>
      </c>
      <c r="AS73">
        <v>5</v>
      </c>
      <c r="AT73">
        <v>1</v>
      </c>
      <c r="AU73">
        <v>0</v>
      </c>
      <c r="AV73">
        <v>98</v>
      </c>
      <c r="AW73" t="s">
        <v>247</v>
      </c>
      <c r="AX73">
        <v>1</v>
      </c>
      <c r="AY73">
        <v>1</v>
      </c>
      <c r="AZ73">
        <v>1</v>
      </c>
      <c r="BA73">
        <v>0</v>
      </c>
      <c r="BB73">
        <v>0</v>
      </c>
      <c r="BC73">
        <v>0</v>
      </c>
      <c r="BD73">
        <v>0</v>
      </c>
      <c r="BE73">
        <v>0</v>
      </c>
      <c r="BF73">
        <v>0</v>
      </c>
      <c r="BG73" t="s">
        <v>247</v>
      </c>
      <c r="BH73" t="s">
        <v>276</v>
      </c>
      <c r="BI73">
        <v>1</v>
      </c>
      <c r="BJ73">
        <v>2</v>
      </c>
      <c r="BK73">
        <v>4</v>
      </c>
      <c r="BL73">
        <v>0</v>
      </c>
      <c r="BM73">
        <v>3</v>
      </c>
      <c r="BN73">
        <v>0</v>
      </c>
      <c r="BO73" t="s">
        <v>247</v>
      </c>
      <c r="BP73">
        <v>0</v>
      </c>
      <c r="BQ73">
        <v>0</v>
      </c>
      <c r="BR73">
        <v>1</v>
      </c>
      <c r="BS73">
        <v>0</v>
      </c>
      <c r="BT73">
        <v>1</v>
      </c>
      <c r="BU73">
        <v>1</v>
      </c>
      <c r="BV73">
        <v>1</v>
      </c>
      <c r="BW73">
        <v>1</v>
      </c>
      <c r="BX73">
        <v>0</v>
      </c>
      <c r="BY73">
        <v>6475000000</v>
      </c>
      <c r="BZ73">
        <v>249735908.17073429</v>
      </c>
      <c r="CA73" t="s">
        <v>247</v>
      </c>
      <c r="CB73" t="s">
        <v>247</v>
      </c>
      <c r="CC73" t="s">
        <v>247</v>
      </c>
      <c r="CD73" t="s">
        <v>247</v>
      </c>
      <c r="CE73" t="s">
        <v>247</v>
      </c>
      <c r="CF73" t="s">
        <v>247</v>
      </c>
      <c r="CG73">
        <v>0</v>
      </c>
      <c r="CH73" t="s">
        <v>247</v>
      </c>
      <c r="CI73" t="s">
        <v>247</v>
      </c>
      <c r="CJ73" t="s">
        <v>247</v>
      </c>
      <c r="CK73" t="s">
        <v>247</v>
      </c>
      <c r="CL73" t="s">
        <v>247</v>
      </c>
      <c r="CM73">
        <v>1</v>
      </c>
      <c r="CN73" t="s">
        <v>247</v>
      </c>
      <c r="CO73" t="s">
        <v>247</v>
      </c>
      <c r="CP73" t="s">
        <v>247</v>
      </c>
      <c r="CQ73" t="s">
        <v>247</v>
      </c>
      <c r="CR73">
        <v>1</v>
      </c>
      <c r="CS73">
        <v>1</v>
      </c>
      <c r="CT73">
        <v>6475000000</v>
      </c>
      <c r="CU73">
        <v>249735908.17073429</v>
      </c>
      <c r="CV73">
        <v>1</v>
      </c>
    </row>
    <row r="74" spans="1:100">
      <c r="A74">
        <v>50</v>
      </c>
      <c r="B74" t="s">
        <v>250</v>
      </c>
      <c r="C74" t="s">
        <v>251</v>
      </c>
      <c r="D74">
        <v>3</v>
      </c>
      <c r="E74">
        <v>8</v>
      </c>
      <c r="F74">
        <v>2014</v>
      </c>
      <c r="G74" t="s">
        <v>272</v>
      </c>
      <c r="H74">
        <v>1994</v>
      </c>
      <c r="I74" t="s">
        <v>247</v>
      </c>
      <c r="J74">
        <v>0</v>
      </c>
      <c r="K74" t="s">
        <v>247</v>
      </c>
      <c r="L74">
        <v>3</v>
      </c>
      <c r="M74">
        <v>1</v>
      </c>
      <c r="N74" t="s">
        <v>273</v>
      </c>
      <c r="O74">
        <v>0</v>
      </c>
      <c r="P74">
        <v>2</v>
      </c>
      <c r="Q74">
        <v>0</v>
      </c>
      <c r="R74" t="s">
        <v>247</v>
      </c>
      <c r="S74">
        <v>0</v>
      </c>
      <c r="T74">
        <v>0</v>
      </c>
      <c r="U74">
        <v>0</v>
      </c>
      <c r="V74">
        <v>0</v>
      </c>
      <c r="W74">
        <v>0</v>
      </c>
      <c r="X74">
        <v>1</v>
      </c>
      <c r="Y74">
        <v>0</v>
      </c>
      <c r="Z74">
        <v>0</v>
      </c>
      <c r="AA74">
        <f t="shared" si="7"/>
        <v>6741000</v>
      </c>
      <c r="AB74">
        <v>1498000</v>
      </c>
      <c r="AC74" t="s">
        <v>274</v>
      </c>
      <c r="AD74">
        <v>1</v>
      </c>
      <c r="AE74">
        <v>0</v>
      </c>
      <c r="AF74" t="s">
        <v>247</v>
      </c>
      <c r="AG74">
        <v>4</v>
      </c>
      <c r="AH74" t="s">
        <v>247</v>
      </c>
      <c r="AI74" t="s">
        <v>247</v>
      </c>
      <c r="AJ74">
        <v>35</v>
      </c>
      <c r="AK74">
        <v>1.3003770247173339</v>
      </c>
      <c r="AL74">
        <v>80</v>
      </c>
      <c r="AM74">
        <v>2.9722903422110485</v>
      </c>
      <c r="AN74" t="s">
        <v>247</v>
      </c>
      <c r="AO74" t="s">
        <v>247</v>
      </c>
      <c r="AP74" t="s">
        <v>247</v>
      </c>
      <c r="AQ74" t="s">
        <v>247</v>
      </c>
      <c r="AR74" t="s">
        <v>247</v>
      </c>
      <c r="AS74">
        <v>5</v>
      </c>
      <c r="AT74">
        <v>1</v>
      </c>
      <c r="AU74">
        <v>0</v>
      </c>
      <c r="AV74">
        <v>98</v>
      </c>
      <c r="AW74" t="s">
        <v>247</v>
      </c>
      <c r="AX74">
        <v>1</v>
      </c>
      <c r="AY74">
        <v>1</v>
      </c>
      <c r="AZ74">
        <v>1</v>
      </c>
      <c r="BA74">
        <v>0</v>
      </c>
      <c r="BB74">
        <v>0</v>
      </c>
      <c r="BC74">
        <v>0</v>
      </c>
      <c r="BD74">
        <v>0</v>
      </c>
      <c r="BE74">
        <v>0</v>
      </c>
      <c r="BF74">
        <v>0</v>
      </c>
      <c r="BG74" t="s">
        <v>247</v>
      </c>
      <c r="BH74" t="s">
        <v>276</v>
      </c>
      <c r="BI74">
        <v>1</v>
      </c>
      <c r="BJ74">
        <v>2</v>
      </c>
      <c r="BK74">
        <v>4</v>
      </c>
      <c r="BL74">
        <v>0</v>
      </c>
      <c r="BM74">
        <v>3</v>
      </c>
      <c r="BN74">
        <v>0</v>
      </c>
      <c r="BO74" t="s">
        <v>247</v>
      </c>
      <c r="BP74">
        <v>0</v>
      </c>
      <c r="BQ74">
        <v>0</v>
      </c>
      <c r="BR74">
        <v>1</v>
      </c>
      <c r="BS74">
        <v>0</v>
      </c>
      <c r="BT74">
        <v>1</v>
      </c>
      <c r="BU74">
        <v>1</v>
      </c>
      <c r="BV74">
        <v>1</v>
      </c>
      <c r="BW74">
        <v>1</v>
      </c>
      <c r="BX74">
        <v>0</v>
      </c>
      <c r="BY74">
        <v>2730000000</v>
      </c>
      <c r="BZ74">
        <v>101429407.92795204</v>
      </c>
      <c r="CA74" t="s">
        <v>247</v>
      </c>
      <c r="CB74" t="s">
        <v>247</v>
      </c>
      <c r="CC74" t="s">
        <v>247</v>
      </c>
      <c r="CD74" t="s">
        <v>247</v>
      </c>
      <c r="CE74" t="s">
        <v>247</v>
      </c>
      <c r="CF74" t="s">
        <v>247</v>
      </c>
      <c r="CG74">
        <v>0</v>
      </c>
      <c r="CH74" t="s">
        <v>247</v>
      </c>
      <c r="CI74" t="s">
        <v>247</v>
      </c>
      <c r="CJ74" t="s">
        <v>247</v>
      </c>
      <c r="CK74" t="s">
        <v>247</v>
      </c>
      <c r="CL74" t="s">
        <v>247</v>
      </c>
      <c r="CM74">
        <v>1</v>
      </c>
      <c r="CN74" t="s">
        <v>247</v>
      </c>
      <c r="CO74" t="s">
        <v>247</v>
      </c>
      <c r="CP74" t="s">
        <v>247</v>
      </c>
      <c r="CQ74" t="s">
        <v>247</v>
      </c>
      <c r="CR74">
        <v>1</v>
      </c>
      <c r="CS74">
        <v>1</v>
      </c>
      <c r="CT74">
        <v>2730000000</v>
      </c>
      <c r="CU74">
        <v>101429407.92795204</v>
      </c>
      <c r="CV74">
        <v>1</v>
      </c>
    </row>
    <row r="75" spans="1:100">
      <c r="A75">
        <v>50</v>
      </c>
      <c r="B75" t="s">
        <v>250</v>
      </c>
      <c r="C75" t="s">
        <v>251</v>
      </c>
      <c r="D75">
        <v>3</v>
      </c>
      <c r="E75">
        <v>8</v>
      </c>
      <c r="F75">
        <v>2015</v>
      </c>
      <c r="G75" t="s">
        <v>272</v>
      </c>
      <c r="H75">
        <v>1994</v>
      </c>
      <c r="I75" t="s">
        <v>247</v>
      </c>
      <c r="J75">
        <v>0</v>
      </c>
      <c r="K75" t="s">
        <v>247</v>
      </c>
      <c r="L75">
        <v>3</v>
      </c>
      <c r="M75">
        <v>1</v>
      </c>
      <c r="N75" t="s">
        <v>273</v>
      </c>
      <c r="O75">
        <v>0</v>
      </c>
      <c r="P75">
        <v>2</v>
      </c>
      <c r="Q75">
        <v>0</v>
      </c>
      <c r="R75" t="s">
        <v>247</v>
      </c>
      <c r="S75">
        <v>0</v>
      </c>
      <c r="T75">
        <v>0</v>
      </c>
      <c r="U75">
        <v>0</v>
      </c>
      <c r="V75">
        <v>0</v>
      </c>
      <c r="W75">
        <v>0</v>
      </c>
      <c r="X75">
        <v>1</v>
      </c>
      <c r="Y75">
        <v>0</v>
      </c>
      <c r="Z75">
        <v>0</v>
      </c>
      <c r="AA75">
        <f t="shared" si="7"/>
        <v>4500000</v>
      </c>
      <c r="AB75">
        <v>1000000</v>
      </c>
      <c r="AC75" t="s">
        <v>274</v>
      </c>
      <c r="AD75">
        <v>1</v>
      </c>
      <c r="AE75">
        <v>0</v>
      </c>
      <c r="AF75" t="s">
        <v>247</v>
      </c>
      <c r="AG75">
        <v>4</v>
      </c>
      <c r="AH75" t="s">
        <v>247</v>
      </c>
      <c r="AI75" t="s">
        <v>247</v>
      </c>
      <c r="AJ75">
        <v>35</v>
      </c>
      <c r="AK75">
        <v>1.2414598831985122</v>
      </c>
      <c r="AL75">
        <v>80</v>
      </c>
      <c r="AM75">
        <v>2.8376225901680279</v>
      </c>
      <c r="AN75" t="s">
        <v>247</v>
      </c>
      <c r="AO75" t="s">
        <v>247</v>
      </c>
      <c r="AP75" t="s">
        <v>247</v>
      </c>
      <c r="AQ75" t="s">
        <v>247</v>
      </c>
      <c r="AR75" t="s">
        <v>247</v>
      </c>
      <c r="AS75">
        <v>5</v>
      </c>
      <c r="AT75">
        <v>1</v>
      </c>
      <c r="AU75">
        <v>0</v>
      </c>
      <c r="AV75">
        <v>98</v>
      </c>
      <c r="AW75" t="s">
        <v>247</v>
      </c>
      <c r="AX75">
        <v>1</v>
      </c>
      <c r="AY75">
        <v>1</v>
      </c>
      <c r="AZ75">
        <v>1</v>
      </c>
      <c r="BA75">
        <v>0</v>
      </c>
      <c r="BB75">
        <v>0</v>
      </c>
      <c r="BC75">
        <v>0</v>
      </c>
      <c r="BD75">
        <v>0</v>
      </c>
      <c r="BE75">
        <v>0</v>
      </c>
      <c r="BF75">
        <v>0</v>
      </c>
      <c r="BG75" t="s">
        <v>247</v>
      </c>
      <c r="BH75" t="s">
        <v>276</v>
      </c>
      <c r="BI75">
        <v>1</v>
      </c>
      <c r="BJ75">
        <v>2</v>
      </c>
      <c r="BK75">
        <v>4</v>
      </c>
      <c r="BL75">
        <v>0</v>
      </c>
      <c r="BM75">
        <v>3</v>
      </c>
      <c r="BN75">
        <v>0</v>
      </c>
      <c r="BO75" t="s">
        <v>247</v>
      </c>
      <c r="BP75">
        <v>0</v>
      </c>
      <c r="BQ75">
        <v>0</v>
      </c>
      <c r="BR75">
        <v>1</v>
      </c>
      <c r="BS75">
        <v>0</v>
      </c>
      <c r="BT75">
        <v>1</v>
      </c>
      <c r="BU75">
        <v>1</v>
      </c>
      <c r="BV75">
        <v>1</v>
      </c>
      <c r="BW75">
        <v>1</v>
      </c>
      <c r="BX75">
        <v>0</v>
      </c>
      <c r="BY75">
        <v>2185800000</v>
      </c>
      <c r="BZ75">
        <v>77530943.219865948</v>
      </c>
      <c r="CA75" t="s">
        <v>247</v>
      </c>
      <c r="CB75" t="s">
        <v>247</v>
      </c>
      <c r="CC75" t="s">
        <v>247</v>
      </c>
      <c r="CD75" t="s">
        <v>247</v>
      </c>
      <c r="CE75" t="s">
        <v>247</v>
      </c>
      <c r="CF75" t="s">
        <v>247</v>
      </c>
      <c r="CG75">
        <v>0</v>
      </c>
      <c r="CH75" t="s">
        <v>247</v>
      </c>
      <c r="CI75" t="s">
        <v>247</v>
      </c>
      <c r="CJ75" t="s">
        <v>247</v>
      </c>
      <c r="CK75" t="s">
        <v>247</v>
      </c>
      <c r="CL75" t="s">
        <v>247</v>
      </c>
      <c r="CM75">
        <v>1</v>
      </c>
      <c r="CN75" t="s">
        <v>247</v>
      </c>
      <c r="CO75" t="s">
        <v>247</v>
      </c>
      <c r="CP75" t="s">
        <v>247</v>
      </c>
      <c r="CQ75" t="s">
        <v>247</v>
      </c>
      <c r="CR75">
        <v>1</v>
      </c>
      <c r="CS75">
        <v>1</v>
      </c>
      <c r="CT75">
        <v>2185800000</v>
      </c>
      <c r="CU75">
        <v>77530943.219865948</v>
      </c>
      <c r="CV75">
        <v>1</v>
      </c>
    </row>
    <row r="76" spans="1:100">
      <c r="A76">
        <v>50</v>
      </c>
      <c r="B76" t="s">
        <v>250</v>
      </c>
      <c r="C76" t="s">
        <v>251</v>
      </c>
      <c r="D76">
        <v>3</v>
      </c>
      <c r="E76">
        <v>8</v>
      </c>
      <c r="F76">
        <v>2000</v>
      </c>
      <c r="G76" t="s">
        <v>277</v>
      </c>
      <c r="H76">
        <v>1998</v>
      </c>
      <c r="I76" t="s">
        <v>247</v>
      </c>
      <c r="J76">
        <v>0</v>
      </c>
      <c r="K76" t="s">
        <v>247</v>
      </c>
      <c r="L76">
        <v>1</v>
      </c>
      <c r="M76">
        <v>3</v>
      </c>
      <c r="N76" t="s">
        <v>278</v>
      </c>
      <c r="O76">
        <v>0</v>
      </c>
      <c r="P76">
        <v>3</v>
      </c>
      <c r="Q76">
        <v>0</v>
      </c>
      <c r="R76" t="s">
        <v>247</v>
      </c>
      <c r="S76">
        <v>0</v>
      </c>
      <c r="T76">
        <v>0</v>
      </c>
      <c r="U76">
        <v>0</v>
      </c>
      <c r="V76">
        <v>0</v>
      </c>
      <c r="W76">
        <v>1</v>
      </c>
      <c r="X76">
        <v>1</v>
      </c>
      <c r="Y76">
        <v>0</v>
      </c>
      <c r="Z76">
        <v>1</v>
      </c>
      <c r="AA76">
        <f t="shared" si="7"/>
        <v>1859355</v>
      </c>
      <c r="AB76">
        <v>413190</v>
      </c>
      <c r="AC76" t="s">
        <v>279</v>
      </c>
      <c r="AD76">
        <v>2</v>
      </c>
      <c r="AE76">
        <v>0</v>
      </c>
      <c r="AF76" t="s">
        <v>247</v>
      </c>
      <c r="AG76">
        <v>6</v>
      </c>
      <c r="AH76" t="s">
        <v>247</v>
      </c>
      <c r="AI76" t="s">
        <v>247</v>
      </c>
      <c r="AJ76" t="s">
        <v>247</v>
      </c>
      <c r="AK76" t="s">
        <v>247</v>
      </c>
      <c r="AL76" t="s">
        <v>247</v>
      </c>
      <c r="AM76" t="s">
        <v>247</v>
      </c>
      <c r="AN76" t="s">
        <v>247</v>
      </c>
      <c r="AO76" t="s">
        <v>247</v>
      </c>
      <c r="AP76">
        <v>100</v>
      </c>
      <c r="AQ76">
        <v>6.3778766575020605</v>
      </c>
      <c r="AR76" t="s">
        <v>247</v>
      </c>
      <c r="AS76">
        <v>5</v>
      </c>
      <c r="AT76">
        <v>1</v>
      </c>
      <c r="AU76">
        <v>0</v>
      </c>
      <c r="AV76">
        <v>99</v>
      </c>
      <c r="AW76" t="s">
        <v>247</v>
      </c>
      <c r="AX76">
        <v>0</v>
      </c>
      <c r="AY76">
        <v>0</v>
      </c>
      <c r="AZ76">
        <v>0</v>
      </c>
      <c r="BA76">
        <v>0</v>
      </c>
      <c r="BB76">
        <v>0</v>
      </c>
      <c r="BC76">
        <v>0</v>
      </c>
      <c r="BD76">
        <v>0</v>
      </c>
      <c r="BE76">
        <v>0</v>
      </c>
      <c r="BF76">
        <v>0</v>
      </c>
      <c r="BG76" t="s">
        <v>247</v>
      </c>
      <c r="BH76" t="s">
        <v>280</v>
      </c>
      <c r="BI76">
        <v>1</v>
      </c>
      <c r="BJ76">
        <v>3</v>
      </c>
      <c r="BK76">
        <v>4</v>
      </c>
      <c r="BL76">
        <v>0</v>
      </c>
      <c r="BM76">
        <v>12</v>
      </c>
      <c r="BN76">
        <v>0</v>
      </c>
      <c r="BO76" t="s">
        <v>247</v>
      </c>
      <c r="BP76">
        <v>0</v>
      </c>
      <c r="BQ76">
        <v>0</v>
      </c>
      <c r="BR76">
        <v>1</v>
      </c>
      <c r="BS76">
        <v>1</v>
      </c>
      <c r="BT76">
        <v>0</v>
      </c>
      <c r="BU76">
        <v>1</v>
      </c>
      <c r="BV76">
        <v>1</v>
      </c>
      <c r="BW76">
        <v>1</v>
      </c>
      <c r="BX76">
        <v>0</v>
      </c>
      <c r="BY76">
        <v>500000000</v>
      </c>
      <c r="BZ76">
        <v>31889383.287510302</v>
      </c>
      <c r="CA76" t="s">
        <v>247</v>
      </c>
      <c r="CB76" t="s">
        <v>247</v>
      </c>
      <c r="CC76">
        <v>490000000</v>
      </c>
      <c r="CD76">
        <v>31251595.621760096</v>
      </c>
      <c r="CE76" t="s">
        <v>247</v>
      </c>
      <c r="CF76" t="s">
        <v>247</v>
      </c>
      <c r="CG76">
        <v>0</v>
      </c>
      <c r="CH76" t="s">
        <v>247</v>
      </c>
      <c r="CI76" t="s">
        <v>247</v>
      </c>
      <c r="CJ76" t="s">
        <v>247</v>
      </c>
      <c r="CK76" t="s">
        <v>247</v>
      </c>
      <c r="CL76" t="s">
        <v>247</v>
      </c>
      <c r="CM76">
        <v>1</v>
      </c>
      <c r="CN76">
        <v>490</v>
      </c>
      <c r="CO76">
        <v>31.251595621760096</v>
      </c>
      <c r="CP76" t="s">
        <v>247</v>
      </c>
      <c r="CQ76" t="s">
        <v>247</v>
      </c>
      <c r="CR76">
        <v>1</v>
      </c>
      <c r="CS76">
        <v>1</v>
      </c>
      <c r="CT76">
        <v>500000000</v>
      </c>
      <c r="CU76">
        <v>31889383.287510302</v>
      </c>
      <c r="CV76">
        <v>1</v>
      </c>
    </row>
    <row r="77" spans="1:100">
      <c r="A77">
        <v>50</v>
      </c>
      <c r="B77" t="s">
        <v>250</v>
      </c>
      <c r="C77" t="s">
        <v>251</v>
      </c>
      <c r="D77">
        <v>3</v>
      </c>
      <c r="E77">
        <v>8</v>
      </c>
      <c r="F77">
        <v>2001</v>
      </c>
      <c r="G77" t="s">
        <v>277</v>
      </c>
      <c r="H77">
        <v>1998</v>
      </c>
      <c r="I77" t="s">
        <v>247</v>
      </c>
      <c r="J77">
        <v>0</v>
      </c>
      <c r="K77" t="s">
        <v>247</v>
      </c>
      <c r="L77">
        <v>1</v>
      </c>
      <c r="M77">
        <v>3</v>
      </c>
      <c r="N77" t="s">
        <v>278</v>
      </c>
      <c r="O77">
        <v>0</v>
      </c>
      <c r="P77">
        <v>3</v>
      </c>
      <c r="Q77">
        <v>0</v>
      </c>
      <c r="R77" t="s">
        <v>247</v>
      </c>
      <c r="S77">
        <v>0</v>
      </c>
      <c r="T77">
        <v>0</v>
      </c>
      <c r="U77">
        <v>0</v>
      </c>
      <c r="V77">
        <v>0</v>
      </c>
      <c r="W77">
        <v>1</v>
      </c>
      <c r="X77">
        <v>1</v>
      </c>
      <c r="Y77">
        <v>0</v>
      </c>
      <c r="Z77">
        <v>1</v>
      </c>
      <c r="AA77">
        <f t="shared" si="7"/>
        <v>1868265</v>
      </c>
      <c r="AB77">
        <v>415170</v>
      </c>
      <c r="AC77" t="s">
        <v>279</v>
      </c>
      <c r="AD77">
        <v>2</v>
      </c>
      <c r="AE77">
        <v>0</v>
      </c>
      <c r="AF77" t="s">
        <v>247</v>
      </c>
      <c r="AG77">
        <v>6</v>
      </c>
      <c r="AH77" t="s">
        <v>247</v>
      </c>
      <c r="AI77" t="s">
        <v>247</v>
      </c>
      <c r="AJ77" t="s">
        <v>247</v>
      </c>
      <c r="AK77" t="s">
        <v>247</v>
      </c>
      <c r="AL77" t="s">
        <v>247</v>
      </c>
      <c r="AM77" t="s">
        <v>247</v>
      </c>
      <c r="AN77" t="s">
        <v>247</v>
      </c>
      <c r="AO77" t="s">
        <v>247</v>
      </c>
      <c r="AP77">
        <v>100</v>
      </c>
      <c r="AQ77">
        <v>6.3172078804017451</v>
      </c>
      <c r="AR77" t="s">
        <v>247</v>
      </c>
      <c r="AS77">
        <v>5</v>
      </c>
      <c r="AT77">
        <v>1</v>
      </c>
      <c r="AU77">
        <v>0</v>
      </c>
      <c r="AV77">
        <v>99</v>
      </c>
      <c r="AW77" t="s">
        <v>247</v>
      </c>
      <c r="AX77">
        <v>0</v>
      </c>
      <c r="AY77">
        <v>0</v>
      </c>
      <c r="AZ77">
        <v>0</v>
      </c>
      <c r="BA77">
        <v>0</v>
      </c>
      <c r="BB77">
        <v>0</v>
      </c>
      <c r="BC77">
        <v>0</v>
      </c>
      <c r="BD77">
        <v>0</v>
      </c>
      <c r="BE77">
        <v>0</v>
      </c>
      <c r="BF77">
        <v>0</v>
      </c>
      <c r="BG77" t="s">
        <v>247</v>
      </c>
      <c r="BH77" t="s">
        <v>280</v>
      </c>
      <c r="BI77">
        <v>1</v>
      </c>
      <c r="BJ77">
        <v>3</v>
      </c>
      <c r="BK77">
        <v>4</v>
      </c>
      <c r="BL77">
        <v>0</v>
      </c>
      <c r="BM77">
        <v>12</v>
      </c>
      <c r="BN77">
        <v>0</v>
      </c>
      <c r="BO77" t="s">
        <v>247</v>
      </c>
      <c r="BP77">
        <v>0</v>
      </c>
      <c r="BQ77">
        <v>0</v>
      </c>
      <c r="BR77">
        <v>1</v>
      </c>
      <c r="BS77">
        <v>1</v>
      </c>
      <c r="BT77">
        <v>0</v>
      </c>
      <c r="BU77">
        <v>1</v>
      </c>
      <c r="BV77">
        <v>1</v>
      </c>
      <c r="BW77">
        <v>1</v>
      </c>
      <c r="BX77">
        <v>0</v>
      </c>
      <c r="BY77">
        <v>500000000</v>
      </c>
      <c r="BZ77">
        <v>31586039.402008723</v>
      </c>
      <c r="CA77" t="s">
        <v>247</v>
      </c>
      <c r="CB77" t="s">
        <v>247</v>
      </c>
      <c r="CC77">
        <v>490000000</v>
      </c>
      <c r="CD77">
        <v>30954318.613968547</v>
      </c>
      <c r="CE77" t="s">
        <v>247</v>
      </c>
      <c r="CF77" t="s">
        <v>247</v>
      </c>
      <c r="CG77">
        <v>0</v>
      </c>
      <c r="CH77" t="s">
        <v>247</v>
      </c>
      <c r="CI77" t="s">
        <v>247</v>
      </c>
      <c r="CJ77" t="s">
        <v>247</v>
      </c>
      <c r="CK77" t="s">
        <v>247</v>
      </c>
      <c r="CL77" t="s">
        <v>247</v>
      </c>
      <c r="CM77">
        <v>1</v>
      </c>
      <c r="CN77">
        <v>490</v>
      </c>
      <c r="CO77">
        <v>30.95431861396855</v>
      </c>
      <c r="CP77" t="s">
        <v>247</v>
      </c>
      <c r="CQ77" t="s">
        <v>247</v>
      </c>
      <c r="CR77">
        <v>1</v>
      </c>
      <c r="CS77">
        <v>1</v>
      </c>
      <c r="CT77">
        <v>500000000</v>
      </c>
      <c r="CU77">
        <v>31586039.402008723</v>
      </c>
      <c r="CV77">
        <v>1</v>
      </c>
    </row>
    <row r="78" spans="1:100">
      <c r="A78">
        <v>50</v>
      </c>
      <c r="B78" t="s">
        <v>250</v>
      </c>
      <c r="C78" t="s">
        <v>251</v>
      </c>
      <c r="D78">
        <v>3</v>
      </c>
      <c r="E78">
        <v>8</v>
      </c>
      <c r="F78">
        <v>2002</v>
      </c>
      <c r="G78" t="s">
        <v>277</v>
      </c>
      <c r="H78">
        <v>1998</v>
      </c>
      <c r="I78" t="s">
        <v>247</v>
      </c>
      <c r="J78">
        <v>0</v>
      </c>
      <c r="K78" t="s">
        <v>247</v>
      </c>
      <c r="L78">
        <v>1</v>
      </c>
      <c r="M78">
        <v>3</v>
      </c>
      <c r="N78" t="s">
        <v>278</v>
      </c>
      <c r="O78">
        <v>0</v>
      </c>
      <c r="P78">
        <v>3</v>
      </c>
      <c r="Q78">
        <v>0</v>
      </c>
      <c r="R78" t="s">
        <v>247</v>
      </c>
      <c r="S78">
        <v>0</v>
      </c>
      <c r="T78">
        <v>0</v>
      </c>
      <c r="U78">
        <v>0</v>
      </c>
      <c r="V78">
        <v>0</v>
      </c>
      <c r="W78">
        <v>1</v>
      </c>
      <c r="X78">
        <v>1</v>
      </c>
      <c r="Y78">
        <v>0</v>
      </c>
      <c r="Z78">
        <v>1</v>
      </c>
      <c r="AA78">
        <f t="shared" si="7"/>
        <v>1868265</v>
      </c>
      <c r="AB78">
        <v>415170</v>
      </c>
      <c r="AC78" t="s">
        <v>279</v>
      </c>
      <c r="AD78">
        <v>2</v>
      </c>
      <c r="AE78">
        <v>0</v>
      </c>
      <c r="AF78" t="s">
        <v>247</v>
      </c>
      <c r="AG78">
        <v>6</v>
      </c>
      <c r="AH78" t="s">
        <v>247</v>
      </c>
      <c r="AI78" t="s">
        <v>247</v>
      </c>
      <c r="AJ78" t="s">
        <v>247</v>
      </c>
      <c r="AK78" t="s">
        <v>247</v>
      </c>
      <c r="AL78" t="s">
        <v>247</v>
      </c>
      <c r="AM78" t="s">
        <v>247</v>
      </c>
      <c r="AN78" t="s">
        <v>247</v>
      </c>
      <c r="AO78" t="s">
        <v>247</v>
      </c>
      <c r="AP78">
        <v>100</v>
      </c>
      <c r="AQ78">
        <v>6.173845279750882</v>
      </c>
      <c r="AR78" t="s">
        <v>247</v>
      </c>
      <c r="AS78">
        <v>5</v>
      </c>
      <c r="AT78">
        <v>1</v>
      </c>
      <c r="AU78">
        <v>0</v>
      </c>
      <c r="AV78">
        <v>99</v>
      </c>
      <c r="AW78" t="s">
        <v>247</v>
      </c>
      <c r="AX78">
        <v>0</v>
      </c>
      <c r="AY78">
        <v>0</v>
      </c>
      <c r="AZ78">
        <v>0</v>
      </c>
      <c r="BA78">
        <v>0</v>
      </c>
      <c r="BB78">
        <v>0</v>
      </c>
      <c r="BC78">
        <v>0</v>
      </c>
      <c r="BD78">
        <v>0</v>
      </c>
      <c r="BE78">
        <v>0</v>
      </c>
      <c r="BF78">
        <v>0</v>
      </c>
      <c r="BG78" t="s">
        <v>247</v>
      </c>
      <c r="BH78" t="s">
        <v>280</v>
      </c>
      <c r="BI78">
        <v>1</v>
      </c>
      <c r="BJ78">
        <v>3</v>
      </c>
      <c r="BK78">
        <v>4</v>
      </c>
      <c r="BL78">
        <v>0</v>
      </c>
      <c r="BM78">
        <v>12</v>
      </c>
      <c r="BN78">
        <v>0</v>
      </c>
      <c r="BO78" t="s">
        <v>247</v>
      </c>
      <c r="BP78">
        <v>0</v>
      </c>
      <c r="BQ78">
        <v>0</v>
      </c>
      <c r="BR78">
        <v>1</v>
      </c>
      <c r="BS78">
        <v>1</v>
      </c>
      <c r="BT78">
        <v>0</v>
      </c>
      <c r="BU78">
        <v>1</v>
      </c>
      <c r="BV78">
        <v>1</v>
      </c>
      <c r="BW78">
        <v>1</v>
      </c>
      <c r="BX78">
        <v>0</v>
      </c>
      <c r="BY78">
        <v>500000000</v>
      </c>
      <c r="BZ78">
        <v>30869226.39875441</v>
      </c>
      <c r="CA78" t="s">
        <v>247</v>
      </c>
      <c r="CB78" t="s">
        <v>247</v>
      </c>
      <c r="CC78">
        <v>477000000</v>
      </c>
      <c r="CD78">
        <v>29449241.984411705</v>
      </c>
      <c r="CE78" t="s">
        <v>247</v>
      </c>
      <c r="CF78" t="s">
        <v>247</v>
      </c>
      <c r="CG78">
        <v>0</v>
      </c>
      <c r="CH78" t="s">
        <v>247</v>
      </c>
      <c r="CI78" t="s">
        <v>247</v>
      </c>
      <c r="CJ78" t="s">
        <v>247</v>
      </c>
      <c r="CK78" t="s">
        <v>247</v>
      </c>
      <c r="CL78" t="s">
        <v>247</v>
      </c>
      <c r="CM78">
        <v>1</v>
      </c>
      <c r="CN78">
        <v>477</v>
      </c>
      <c r="CO78">
        <v>29.449241984411707</v>
      </c>
      <c r="CP78" t="s">
        <v>247</v>
      </c>
      <c r="CQ78" t="s">
        <v>247</v>
      </c>
      <c r="CR78">
        <v>1</v>
      </c>
      <c r="CS78">
        <v>1</v>
      </c>
      <c r="CT78">
        <v>500000000</v>
      </c>
      <c r="CU78">
        <v>30869226.39875441</v>
      </c>
      <c r="CV78">
        <v>1</v>
      </c>
    </row>
    <row r="79" spans="1:100">
      <c r="A79">
        <v>50</v>
      </c>
      <c r="B79" t="s">
        <v>250</v>
      </c>
      <c r="C79" t="s">
        <v>251</v>
      </c>
      <c r="D79">
        <v>3</v>
      </c>
      <c r="E79">
        <v>8</v>
      </c>
      <c r="F79">
        <v>2003</v>
      </c>
      <c r="G79" t="s">
        <v>277</v>
      </c>
      <c r="H79">
        <v>1998</v>
      </c>
      <c r="I79" t="s">
        <v>247</v>
      </c>
      <c r="J79">
        <v>0</v>
      </c>
      <c r="K79" t="s">
        <v>247</v>
      </c>
      <c r="L79">
        <v>1</v>
      </c>
      <c r="M79">
        <v>3</v>
      </c>
      <c r="N79" t="s">
        <v>278</v>
      </c>
      <c r="O79">
        <v>0</v>
      </c>
      <c r="P79">
        <v>3</v>
      </c>
      <c r="Q79">
        <v>0</v>
      </c>
      <c r="R79" t="s">
        <v>247</v>
      </c>
      <c r="S79">
        <v>0</v>
      </c>
      <c r="T79">
        <v>0</v>
      </c>
      <c r="U79">
        <v>0</v>
      </c>
      <c r="V79">
        <v>0</v>
      </c>
      <c r="W79">
        <v>1</v>
      </c>
      <c r="X79">
        <v>1</v>
      </c>
      <c r="Y79">
        <v>0</v>
      </c>
      <c r="Z79">
        <v>1</v>
      </c>
      <c r="AA79">
        <f t="shared" si="7"/>
        <v>2251755</v>
      </c>
      <c r="AB79">
        <v>500390</v>
      </c>
      <c r="AC79" t="s">
        <v>279</v>
      </c>
      <c r="AD79">
        <v>2</v>
      </c>
      <c r="AE79">
        <v>0</v>
      </c>
      <c r="AF79" t="s">
        <v>247</v>
      </c>
      <c r="AG79">
        <v>6</v>
      </c>
      <c r="AH79" t="s">
        <v>247</v>
      </c>
      <c r="AI79" t="s">
        <v>247</v>
      </c>
      <c r="AJ79" t="s">
        <v>247</v>
      </c>
      <c r="AK79" t="s">
        <v>247</v>
      </c>
      <c r="AL79" t="s">
        <v>247</v>
      </c>
      <c r="AM79" t="s">
        <v>247</v>
      </c>
      <c r="AN79" t="s">
        <v>247</v>
      </c>
      <c r="AO79" t="s">
        <v>247</v>
      </c>
      <c r="AP79">
        <v>125</v>
      </c>
      <c r="AQ79">
        <v>7.4385798688708045</v>
      </c>
      <c r="AR79" t="s">
        <v>247</v>
      </c>
      <c r="AS79">
        <v>5</v>
      </c>
      <c r="AT79">
        <v>1</v>
      </c>
      <c r="AU79">
        <v>0</v>
      </c>
      <c r="AV79">
        <v>99</v>
      </c>
      <c r="AW79" t="s">
        <v>247</v>
      </c>
      <c r="AX79">
        <v>0</v>
      </c>
      <c r="AY79">
        <v>0</v>
      </c>
      <c r="AZ79">
        <v>0</v>
      </c>
      <c r="BA79">
        <v>0</v>
      </c>
      <c r="BB79">
        <v>0</v>
      </c>
      <c r="BC79">
        <v>0</v>
      </c>
      <c r="BD79">
        <v>0</v>
      </c>
      <c r="BE79">
        <v>0</v>
      </c>
      <c r="BF79">
        <v>0</v>
      </c>
      <c r="BG79" t="s">
        <v>247</v>
      </c>
      <c r="BH79" t="s">
        <v>280</v>
      </c>
      <c r="BI79">
        <v>1</v>
      </c>
      <c r="BJ79">
        <v>3</v>
      </c>
      <c r="BK79">
        <v>4</v>
      </c>
      <c r="BL79">
        <v>0</v>
      </c>
      <c r="BM79">
        <v>12</v>
      </c>
      <c r="BN79">
        <v>0</v>
      </c>
      <c r="BO79" t="s">
        <v>247</v>
      </c>
      <c r="BP79">
        <v>0</v>
      </c>
      <c r="BQ79">
        <v>0</v>
      </c>
      <c r="BR79">
        <v>1</v>
      </c>
      <c r="BS79">
        <v>1</v>
      </c>
      <c r="BT79">
        <v>0</v>
      </c>
      <c r="BU79">
        <v>1</v>
      </c>
      <c r="BV79">
        <v>1</v>
      </c>
      <c r="BW79">
        <v>1</v>
      </c>
      <c r="BX79">
        <v>0</v>
      </c>
      <c r="BY79">
        <v>750000000</v>
      </c>
      <c r="BZ79">
        <v>44631479.213224828</v>
      </c>
      <c r="CA79" t="s">
        <v>247</v>
      </c>
      <c r="CB79" t="s">
        <v>247</v>
      </c>
      <c r="CC79">
        <v>686000000</v>
      </c>
      <c r="CD79">
        <v>40822926.320362978</v>
      </c>
      <c r="CE79" t="s">
        <v>247</v>
      </c>
      <c r="CF79" t="s">
        <v>247</v>
      </c>
      <c r="CG79">
        <v>0</v>
      </c>
      <c r="CH79" t="s">
        <v>247</v>
      </c>
      <c r="CI79" t="s">
        <v>247</v>
      </c>
      <c r="CJ79" t="s">
        <v>247</v>
      </c>
      <c r="CK79" t="s">
        <v>247</v>
      </c>
      <c r="CL79" t="s">
        <v>247</v>
      </c>
      <c r="CM79">
        <v>1</v>
      </c>
      <c r="CN79">
        <v>686</v>
      </c>
      <c r="CO79">
        <v>40.822926320362974</v>
      </c>
      <c r="CP79" t="s">
        <v>247</v>
      </c>
      <c r="CQ79" t="s">
        <v>247</v>
      </c>
      <c r="CR79">
        <v>1</v>
      </c>
      <c r="CS79">
        <v>1</v>
      </c>
      <c r="CT79">
        <v>750000000</v>
      </c>
      <c r="CU79">
        <v>44631479.213224828</v>
      </c>
      <c r="CV79">
        <v>1</v>
      </c>
    </row>
    <row r="80" spans="1:100">
      <c r="A80">
        <v>50</v>
      </c>
      <c r="B80" t="s">
        <v>250</v>
      </c>
      <c r="C80" t="s">
        <v>251</v>
      </c>
      <c r="D80">
        <v>3</v>
      </c>
      <c r="E80">
        <v>8</v>
      </c>
      <c r="F80">
        <v>2004</v>
      </c>
      <c r="G80" t="s">
        <v>277</v>
      </c>
      <c r="H80">
        <v>1998</v>
      </c>
      <c r="I80" t="s">
        <v>247</v>
      </c>
      <c r="J80">
        <v>0</v>
      </c>
      <c r="K80" t="s">
        <v>247</v>
      </c>
      <c r="L80">
        <v>1</v>
      </c>
      <c r="M80">
        <v>3</v>
      </c>
      <c r="N80" t="s">
        <v>278</v>
      </c>
      <c r="O80">
        <v>0</v>
      </c>
      <c r="P80">
        <v>3</v>
      </c>
      <c r="Q80">
        <v>0</v>
      </c>
      <c r="R80" t="s">
        <v>247</v>
      </c>
      <c r="S80">
        <v>0</v>
      </c>
      <c r="T80">
        <v>0</v>
      </c>
      <c r="U80">
        <v>0</v>
      </c>
      <c r="V80">
        <v>0</v>
      </c>
      <c r="W80">
        <v>1</v>
      </c>
      <c r="X80">
        <v>1</v>
      </c>
      <c r="Y80">
        <v>0</v>
      </c>
      <c r="Z80">
        <v>1</v>
      </c>
      <c r="AA80">
        <f t="shared" si="7"/>
        <v>4499991</v>
      </c>
      <c r="AB80">
        <v>999998</v>
      </c>
      <c r="AC80" t="s">
        <v>281</v>
      </c>
      <c r="AD80">
        <v>2</v>
      </c>
      <c r="AE80">
        <v>0</v>
      </c>
      <c r="AF80" t="s">
        <v>247</v>
      </c>
      <c r="AG80">
        <v>6</v>
      </c>
      <c r="AH80" t="s">
        <v>247</v>
      </c>
      <c r="AI80" t="s">
        <v>247</v>
      </c>
      <c r="AJ80" t="s">
        <v>247</v>
      </c>
      <c r="AK80" t="s">
        <v>247</v>
      </c>
      <c r="AL80" t="s">
        <v>247</v>
      </c>
      <c r="AM80" t="s">
        <v>247</v>
      </c>
      <c r="AN80" t="s">
        <v>247</v>
      </c>
      <c r="AO80" t="s">
        <v>247</v>
      </c>
      <c r="AP80">
        <v>150</v>
      </c>
      <c r="AQ80">
        <v>8.7715729667716165</v>
      </c>
      <c r="AR80" t="s">
        <v>247</v>
      </c>
      <c r="AS80">
        <v>5</v>
      </c>
      <c r="AT80">
        <v>1</v>
      </c>
      <c r="AU80">
        <v>0</v>
      </c>
      <c r="AV80">
        <v>99</v>
      </c>
      <c r="AW80" t="s">
        <v>247</v>
      </c>
      <c r="AX80">
        <v>0</v>
      </c>
      <c r="AY80">
        <v>0</v>
      </c>
      <c r="AZ80">
        <v>0</v>
      </c>
      <c r="BA80">
        <v>0</v>
      </c>
      <c r="BB80">
        <v>0</v>
      </c>
      <c r="BC80">
        <v>0</v>
      </c>
      <c r="BD80">
        <v>0</v>
      </c>
      <c r="BE80">
        <v>0</v>
      </c>
      <c r="BF80">
        <v>0</v>
      </c>
      <c r="BG80" t="s">
        <v>247</v>
      </c>
      <c r="BH80" t="s">
        <v>280</v>
      </c>
      <c r="BI80">
        <v>1</v>
      </c>
      <c r="BJ80">
        <v>3</v>
      </c>
      <c r="BK80">
        <v>4</v>
      </c>
      <c r="BL80">
        <v>0</v>
      </c>
      <c r="BM80">
        <v>12</v>
      </c>
      <c r="BN80">
        <v>0</v>
      </c>
      <c r="BO80" t="s">
        <v>247</v>
      </c>
      <c r="BP80">
        <v>0</v>
      </c>
      <c r="BQ80">
        <v>0</v>
      </c>
      <c r="BR80">
        <v>1</v>
      </c>
      <c r="BS80">
        <v>1</v>
      </c>
      <c r="BT80">
        <v>0</v>
      </c>
      <c r="BU80">
        <v>1</v>
      </c>
      <c r="BV80">
        <v>1</v>
      </c>
      <c r="BW80">
        <v>1</v>
      </c>
      <c r="BX80">
        <v>0</v>
      </c>
      <c r="BY80">
        <v>1800000000</v>
      </c>
      <c r="BZ80">
        <v>105258875.60125938</v>
      </c>
      <c r="CA80" t="s">
        <v>247</v>
      </c>
      <c r="CB80" t="s">
        <v>247</v>
      </c>
      <c r="CC80">
        <v>1555000000</v>
      </c>
      <c r="CD80">
        <v>90931973.088865742</v>
      </c>
      <c r="CE80" t="s">
        <v>247</v>
      </c>
      <c r="CF80" t="s">
        <v>247</v>
      </c>
      <c r="CG80">
        <v>0</v>
      </c>
      <c r="CH80" t="s">
        <v>247</v>
      </c>
      <c r="CI80" t="s">
        <v>247</v>
      </c>
      <c r="CJ80" t="s">
        <v>247</v>
      </c>
      <c r="CK80" t="s">
        <v>247</v>
      </c>
      <c r="CL80" t="s">
        <v>247</v>
      </c>
      <c r="CM80">
        <v>1</v>
      </c>
      <c r="CN80">
        <v>1555</v>
      </c>
      <c r="CO80">
        <v>90.931973088865746</v>
      </c>
      <c r="CP80" t="s">
        <v>247</v>
      </c>
      <c r="CQ80" t="s">
        <v>247</v>
      </c>
      <c r="CR80">
        <v>1</v>
      </c>
      <c r="CS80">
        <v>1</v>
      </c>
      <c r="CT80">
        <v>1800000000</v>
      </c>
      <c r="CU80">
        <v>105258875.60125938</v>
      </c>
      <c r="CV80">
        <v>1</v>
      </c>
    </row>
    <row r="81" spans="1:100">
      <c r="A81">
        <v>50</v>
      </c>
      <c r="B81" t="s">
        <v>250</v>
      </c>
      <c r="C81" t="s">
        <v>251</v>
      </c>
      <c r="D81">
        <v>3</v>
      </c>
      <c r="E81">
        <v>8</v>
      </c>
      <c r="F81">
        <v>2005</v>
      </c>
      <c r="G81" t="s">
        <v>277</v>
      </c>
      <c r="H81">
        <v>1998</v>
      </c>
      <c r="I81" t="s">
        <v>247</v>
      </c>
      <c r="J81">
        <v>0</v>
      </c>
      <c r="K81" t="s">
        <v>247</v>
      </c>
      <c r="L81">
        <v>1</v>
      </c>
      <c r="M81">
        <v>3</v>
      </c>
      <c r="N81" t="s">
        <v>278</v>
      </c>
      <c r="O81">
        <v>0</v>
      </c>
      <c r="P81">
        <v>3</v>
      </c>
      <c r="Q81">
        <v>0</v>
      </c>
      <c r="R81" t="s">
        <v>247</v>
      </c>
      <c r="S81">
        <v>0</v>
      </c>
      <c r="T81">
        <v>0</v>
      </c>
      <c r="U81">
        <v>0</v>
      </c>
      <c r="V81">
        <v>0</v>
      </c>
      <c r="W81">
        <v>1</v>
      </c>
      <c r="X81">
        <v>1</v>
      </c>
      <c r="Y81">
        <v>0</v>
      </c>
      <c r="Z81">
        <v>1</v>
      </c>
      <c r="AA81">
        <f t="shared" si="7"/>
        <v>5917500</v>
      </c>
      <c r="AB81">
        <v>1315000</v>
      </c>
      <c r="AC81" t="s">
        <v>282</v>
      </c>
      <c r="AD81">
        <v>2</v>
      </c>
      <c r="AE81">
        <v>0</v>
      </c>
      <c r="AF81" t="s">
        <v>247</v>
      </c>
      <c r="AG81">
        <v>6</v>
      </c>
      <c r="AH81" t="s">
        <v>247</v>
      </c>
      <c r="AI81" t="s">
        <v>247</v>
      </c>
      <c r="AJ81" t="s">
        <v>247</v>
      </c>
      <c r="AK81" t="s">
        <v>247</v>
      </c>
      <c r="AL81" t="s">
        <v>247</v>
      </c>
      <c r="AM81" t="s">
        <v>247</v>
      </c>
      <c r="AN81" t="s">
        <v>247</v>
      </c>
      <c r="AO81" t="s">
        <v>247</v>
      </c>
      <c r="AP81">
        <v>165</v>
      </c>
      <c r="AQ81">
        <v>9.522457261087899</v>
      </c>
      <c r="AR81" t="s">
        <v>247</v>
      </c>
      <c r="AS81">
        <v>5</v>
      </c>
      <c r="AT81">
        <v>1</v>
      </c>
      <c r="AU81">
        <v>0</v>
      </c>
      <c r="AV81">
        <v>99</v>
      </c>
      <c r="AW81" t="s">
        <v>247</v>
      </c>
      <c r="AX81">
        <v>0</v>
      </c>
      <c r="AY81">
        <v>0</v>
      </c>
      <c r="AZ81">
        <v>0</v>
      </c>
      <c r="BA81">
        <v>0</v>
      </c>
      <c r="BB81">
        <v>0</v>
      </c>
      <c r="BC81">
        <v>0</v>
      </c>
      <c r="BD81">
        <v>0</v>
      </c>
      <c r="BE81">
        <v>0</v>
      </c>
      <c r="BF81">
        <v>0</v>
      </c>
      <c r="BG81" t="s">
        <v>247</v>
      </c>
      <c r="BH81" t="s">
        <v>280</v>
      </c>
      <c r="BI81">
        <v>1</v>
      </c>
      <c r="BJ81">
        <v>3</v>
      </c>
      <c r="BK81">
        <v>4</v>
      </c>
      <c r="BL81">
        <v>0</v>
      </c>
      <c r="BM81">
        <v>12</v>
      </c>
      <c r="BN81">
        <v>0</v>
      </c>
      <c r="BO81" t="s">
        <v>247</v>
      </c>
      <c r="BP81">
        <v>0</v>
      </c>
      <c r="BQ81">
        <v>0</v>
      </c>
      <c r="BR81">
        <v>1</v>
      </c>
      <c r="BS81">
        <v>1</v>
      </c>
      <c r="BT81">
        <v>0</v>
      </c>
      <c r="BU81">
        <v>1</v>
      </c>
      <c r="BV81">
        <v>1</v>
      </c>
      <c r="BW81">
        <v>1</v>
      </c>
      <c r="BX81">
        <v>0</v>
      </c>
      <c r="BY81">
        <v>2603700000</v>
      </c>
      <c r="BZ81">
        <v>150264375.57996702</v>
      </c>
      <c r="CA81" t="s">
        <v>247</v>
      </c>
      <c r="CB81" t="s">
        <v>247</v>
      </c>
      <c r="CC81">
        <v>2109000000</v>
      </c>
      <c r="CD81">
        <v>121714317.35535987</v>
      </c>
      <c r="CE81" t="s">
        <v>247</v>
      </c>
      <c r="CF81" t="s">
        <v>247</v>
      </c>
      <c r="CG81">
        <v>0</v>
      </c>
      <c r="CH81" t="s">
        <v>247</v>
      </c>
      <c r="CI81" t="s">
        <v>247</v>
      </c>
      <c r="CJ81" t="s">
        <v>247</v>
      </c>
      <c r="CK81" t="s">
        <v>247</v>
      </c>
      <c r="CL81" t="s">
        <v>247</v>
      </c>
      <c r="CM81">
        <v>1</v>
      </c>
      <c r="CN81">
        <v>2109</v>
      </c>
      <c r="CO81">
        <v>121.71431735535987</v>
      </c>
      <c r="CP81" t="s">
        <v>247</v>
      </c>
      <c r="CQ81" t="s">
        <v>247</v>
      </c>
      <c r="CR81">
        <v>1</v>
      </c>
      <c r="CS81">
        <v>1</v>
      </c>
      <c r="CT81">
        <v>2603700000</v>
      </c>
      <c r="CU81">
        <v>150264375.57996702</v>
      </c>
      <c r="CV81">
        <v>1</v>
      </c>
    </row>
    <row r="82" spans="1:100">
      <c r="A82">
        <v>50</v>
      </c>
      <c r="B82" t="s">
        <v>250</v>
      </c>
      <c r="C82" t="s">
        <v>251</v>
      </c>
      <c r="D82">
        <v>3</v>
      </c>
      <c r="E82">
        <v>8</v>
      </c>
      <c r="F82">
        <v>2006</v>
      </c>
      <c r="G82" t="s">
        <v>277</v>
      </c>
      <c r="H82">
        <v>1998</v>
      </c>
      <c r="I82" t="s">
        <v>247</v>
      </c>
      <c r="J82">
        <v>0</v>
      </c>
      <c r="K82" t="s">
        <v>247</v>
      </c>
      <c r="L82">
        <v>1</v>
      </c>
      <c r="M82">
        <v>3</v>
      </c>
      <c r="N82" t="s">
        <v>278</v>
      </c>
      <c r="O82">
        <v>0</v>
      </c>
      <c r="P82">
        <v>3</v>
      </c>
      <c r="Q82">
        <v>0</v>
      </c>
      <c r="R82" t="s">
        <v>247</v>
      </c>
      <c r="S82">
        <v>0</v>
      </c>
      <c r="T82">
        <v>0</v>
      </c>
      <c r="U82">
        <v>0</v>
      </c>
      <c r="V82">
        <v>0</v>
      </c>
      <c r="W82">
        <v>1</v>
      </c>
      <c r="X82">
        <v>1</v>
      </c>
      <c r="Y82">
        <v>0</v>
      </c>
      <c r="Z82">
        <v>1</v>
      </c>
      <c r="AA82">
        <f t="shared" si="7"/>
        <v>6750000</v>
      </c>
      <c r="AB82">
        <v>1500000</v>
      </c>
      <c r="AC82" t="s">
        <v>282</v>
      </c>
      <c r="AD82">
        <v>2</v>
      </c>
      <c r="AE82">
        <v>0</v>
      </c>
      <c r="AF82" t="s">
        <v>247</v>
      </c>
      <c r="AG82">
        <v>6</v>
      </c>
      <c r="AH82" t="s">
        <v>247</v>
      </c>
      <c r="AI82" t="s">
        <v>247</v>
      </c>
      <c r="AJ82" t="s">
        <v>247</v>
      </c>
      <c r="AK82" t="s">
        <v>247</v>
      </c>
      <c r="AL82" t="s">
        <v>247</v>
      </c>
      <c r="AM82" t="s">
        <v>247</v>
      </c>
      <c r="AN82" t="s">
        <v>247</v>
      </c>
      <c r="AO82" t="s">
        <v>247</v>
      </c>
      <c r="AP82">
        <v>180</v>
      </c>
      <c r="AQ82">
        <v>10.11304659226152</v>
      </c>
      <c r="AR82" t="s">
        <v>247</v>
      </c>
      <c r="AS82">
        <v>5</v>
      </c>
      <c r="AT82">
        <v>1</v>
      </c>
      <c r="AU82">
        <v>0</v>
      </c>
      <c r="AV82">
        <v>99</v>
      </c>
      <c r="AW82" t="s">
        <v>247</v>
      </c>
      <c r="AX82">
        <v>0</v>
      </c>
      <c r="AY82">
        <v>0</v>
      </c>
      <c r="AZ82">
        <v>0</v>
      </c>
      <c r="BA82">
        <v>0</v>
      </c>
      <c r="BB82">
        <v>0</v>
      </c>
      <c r="BC82">
        <v>0</v>
      </c>
      <c r="BD82">
        <v>0</v>
      </c>
      <c r="BE82">
        <v>0</v>
      </c>
      <c r="BF82">
        <v>0</v>
      </c>
      <c r="BG82" t="s">
        <v>247</v>
      </c>
      <c r="BH82" t="s">
        <v>280</v>
      </c>
      <c r="BI82">
        <v>1</v>
      </c>
      <c r="BJ82">
        <v>3</v>
      </c>
      <c r="BK82">
        <v>4</v>
      </c>
      <c r="BL82">
        <v>0</v>
      </c>
      <c r="BM82">
        <v>12</v>
      </c>
      <c r="BN82">
        <v>0</v>
      </c>
      <c r="BO82" t="s">
        <v>247</v>
      </c>
      <c r="BP82">
        <v>0</v>
      </c>
      <c r="BQ82">
        <v>0</v>
      </c>
      <c r="BR82">
        <v>1</v>
      </c>
      <c r="BS82">
        <v>1</v>
      </c>
      <c r="BT82">
        <v>0</v>
      </c>
      <c r="BU82">
        <v>1</v>
      </c>
      <c r="BV82">
        <v>1</v>
      </c>
      <c r="BW82">
        <v>1</v>
      </c>
      <c r="BX82">
        <v>0</v>
      </c>
      <c r="BY82">
        <v>3240000000</v>
      </c>
      <c r="BZ82">
        <v>182034838.66070735</v>
      </c>
      <c r="CA82" t="s">
        <v>247</v>
      </c>
      <c r="CB82" t="s">
        <v>247</v>
      </c>
      <c r="CC82">
        <v>2385000000</v>
      </c>
      <c r="CD82">
        <v>133997867.34746514</v>
      </c>
      <c r="CE82" t="s">
        <v>247</v>
      </c>
      <c r="CF82" t="s">
        <v>247</v>
      </c>
      <c r="CG82">
        <v>0</v>
      </c>
      <c r="CH82" t="s">
        <v>247</v>
      </c>
      <c r="CI82" t="s">
        <v>247</v>
      </c>
      <c r="CJ82" t="s">
        <v>247</v>
      </c>
      <c r="CK82" t="s">
        <v>247</v>
      </c>
      <c r="CL82" t="s">
        <v>247</v>
      </c>
      <c r="CM82">
        <v>1</v>
      </c>
      <c r="CN82">
        <v>2385</v>
      </c>
      <c r="CO82">
        <v>133.99786734746513</v>
      </c>
      <c r="CP82" t="s">
        <v>247</v>
      </c>
      <c r="CQ82" t="s">
        <v>247</v>
      </c>
      <c r="CR82">
        <v>1</v>
      </c>
      <c r="CS82">
        <v>1</v>
      </c>
      <c r="CT82">
        <v>3240000000</v>
      </c>
      <c r="CU82">
        <v>182034838.66070735</v>
      </c>
      <c r="CV82">
        <v>1</v>
      </c>
    </row>
    <row r="83" spans="1:100">
      <c r="A83">
        <v>50</v>
      </c>
      <c r="B83" t="s">
        <v>250</v>
      </c>
      <c r="C83" t="s">
        <v>251</v>
      </c>
      <c r="D83">
        <v>3</v>
      </c>
      <c r="E83">
        <v>8</v>
      </c>
      <c r="F83">
        <v>2007</v>
      </c>
      <c r="G83" t="s">
        <v>277</v>
      </c>
      <c r="H83">
        <v>1998</v>
      </c>
      <c r="I83" t="s">
        <v>247</v>
      </c>
      <c r="J83">
        <v>0</v>
      </c>
      <c r="K83" t="s">
        <v>247</v>
      </c>
      <c r="L83">
        <v>1</v>
      </c>
      <c r="M83">
        <v>3</v>
      </c>
      <c r="N83" t="s">
        <v>278</v>
      </c>
      <c r="O83">
        <v>0</v>
      </c>
      <c r="P83">
        <v>3</v>
      </c>
      <c r="Q83">
        <v>0</v>
      </c>
      <c r="R83" t="s">
        <v>247</v>
      </c>
      <c r="S83">
        <v>0</v>
      </c>
      <c r="T83">
        <v>0</v>
      </c>
      <c r="U83">
        <v>0</v>
      </c>
      <c r="V83">
        <v>0</v>
      </c>
      <c r="W83">
        <v>1</v>
      </c>
      <c r="X83">
        <v>1</v>
      </c>
      <c r="Y83">
        <v>0</v>
      </c>
      <c r="Z83">
        <v>1</v>
      </c>
      <c r="AA83">
        <f t="shared" si="7"/>
        <v>7200000</v>
      </c>
      <c r="AB83">
        <v>1600000</v>
      </c>
      <c r="AC83" t="s">
        <v>282</v>
      </c>
      <c r="AD83">
        <v>2</v>
      </c>
      <c r="AE83">
        <v>0</v>
      </c>
      <c r="AF83" t="s">
        <v>247</v>
      </c>
      <c r="AG83">
        <v>6</v>
      </c>
      <c r="AH83" t="s">
        <v>247</v>
      </c>
      <c r="AI83" t="s">
        <v>247</v>
      </c>
      <c r="AJ83" t="s">
        <v>247</v>
      </c>
      <c r="AK83" t="s">
        <v>247</v>
      </c>
      <c r="AL83" t="s">
        <v>247</v>
      </c>
      <c r="AM83" t="s">
        <v>247</v>
      </c>
      <c r="AN83" t="s">
        <v>247</v>
      </c>
      <c r="AO83" t="s">
        <v>247</v>
      </c>
      <c r="AP83">
        <v>200</v>
      </c>
      <c r="AQ83">
        <v>10.834632061713311</v>
      </c>
      <c r="AR83" t="s">
        <v>247</v>
      </c>
      <c r="AS83">
        <v>5</v>
      </c>
      <c r="AT83">
        <v>1</v>
      </c>
      <c r="AU83">
        <v>0</v>
      </c>
      <c r="AV83">
        <v>99</v>
      </c>
      <c r="AW83" t="s">
        <v>247</v>
      </c>
      <c r="AX83">
        <v>0</v>
      </c>
      <c r="AY83">
        <v>0</v>
      </c>
      <c r="AZ83">
        <v>0</v>
      </c>
      <c r="BA83">
        <v>0</v>
      </c>
      <c r="BB83">
        <v>0</v>
      </c>
      <c r="BC83">
        <v>0</v>
      </c>
      <c r="BD83">
        <v>0</v>
      </c>
      <c r="BE83">
        <v>0</v>
      </c>
      <c r="BF83">
        <v>0</v>
      </c>
      <c r="BG83" t="s">
        <v>247</v>
      </c>
      <c r="BH83" t="s">
        <v>280</v>
      </c>
      <c r="BI83">
        <v>1</v>
      </c>
      <c r="BJ83">
        <v>3</v>
      </c>
      <c r="BK83">
        <v>4</v>
      </c>
      <c r="BL83">
        <v>0</v>
      </c>
      <c r="BM83">
        <v>12</v>
      </c>
      <c r="BN83">
        <v>0</v>
      </c>
      <c r="BO83" t="s">
        <v>247</v>
      </c>
      <c r="BP83">
        <v>0</v>
      </c>
      <c r="BQ83">
        <v>0</v>
      </c>
      <c r="BR83">
        <v>1</v>
      </c>
      <c r="BS83">
        <v>1</v>
      </c>
      <c r="BT83">
        <v>0</v>
      </c>
      <c r="BU83">
        <v>1</v>
      </c>
      <c r="BV83">
        <v>1</v>
      </c>
      <c r="BW83">
        <v>1</v>
      </c>
      <c r="BX83">
        <v>0</v>
      </c>
      <c r="BY83">
        <v>3840000000</v>
      </c>
      <c r="BZ83">
        <v>208024935.58489558</v>
      </c>
      <c r="CA83" t="s">
        <v>247</v>
      </c>
      <c r="CB83" t="s">
        <v>247</v>
      </c>
      <c r="CC83">
        <v>2712000000</v>
      </c>
      <c r="CD83">
        <v>146917610.75683251</v>
      </c>
      <c r="CE83" t="s">
        <v>247</v>
      </c>
      <c r="CF83" t="s">
        <v>247</v>
      </c>
      <c r="CG83">
        <v>0</v>
      </c>
      <c r="CH83" t="s">
        <v>247</v>
      </c>
      <c r="CI83" t="s">
        <v>247</v>
      </c>
      <c r="CJ83" t="s">
        <v>247</v>
      </c>
      <c r="CK83" t="s">
        <v>247</v>
      </c>
      <c r="CL83" t="s">
        <v>247</v>
      </c>
      <c r="CM83">
        <v>1</v>
      </c>
      <c r="CN83">
        <v>2712</v>
      </c>
      <c r="CO83">
        <v>146.91761075683249</v>
      </c>
      <c r="CP83" t="s">
        <v>247</v>
      </c>
      <c r="CQ83" t="s">
        <v>247</v>
      </c>
      <c r="CR83">
        <v>1</v>
      </c>
      <c r="CS83">
        <v>1</v>
      </c>
      <c r="CT83">
        <v>3840000000</v>
      </c>
      <c r="CU83">
        <v>208024935.58489558</v>
      </c>
      <c r="CV83">
        <v>1</v>
      </c>
    </row>
    <row r="84" spans="1:100">
      <c r="A84">
        <v>50</v>
      </c>
      <c r="B84" t="s">
        <v>250</v>
      </c>
      <c r="C84" t="s">
        <v>251</v>
      </c>
      <c r="D84">
        <v>3</v>
      </c>
      <c r="E84">
        <v>8</v>
      </c>
      <c r="F84">
        <v>2008</v>
      </c>
      <c r="G84" t="s">
        <v>277</v>
      </c>
      <c r="H84">
        <v>1998</v>
      </c>
      <c r="I84" t="s">
        <v>247</v>
      </c>
      <c r="J84">
        <v>0</v>
      </c>
      <c r="K84" t="s">
        <v>247</v>
      </c>
      <c r="L84">
        <v>1</v>
      </c>
      <c r="M84">
        <v>3</v>
      </c>
      <c r="N84" t="s">
        <v>278</v>
      </c>
      <c r="O84">
        <v>0</v>
      </c>
      <c r="P84">
        <v>3</v>
      </c>
      <c r="Q84">
        <v>0</v>
      </c>
      <c r="R84" t="s">
        <v>247</v>
      </c>
      <c r="S84">
        <v>0</v>
      </c>
      <c r="T84">
        <v>0</v>
      </c>
      <c r="U84">
        <v>0</v>
      </c>
      <c r="V84">
        <v>0</v>
      </c>
      <c r="W84">
        <v>1</v>
      </c>
      <c r="X84">
        <v>1</v>
      </c>
      <c r="Y84">
        <v>0</v>
      </c>
      <c r="Z84">
        <v>1</v>
      </c>
      <c r="AA84">
        <f t="shared" si="7"/>
        <v>7650000</v>
      </c>
      <c r="AB84">
        <v>1700000</v>
      </c>
      <c r="AC84" t="s">
        <v>282</v>
      </c>
      <c r="AD84">
        <v>2</v>
      </c>
      <c r="AE84">
        <v>0</v>
      </c>
      <c r="AF84" t="s">
        <v>247</v>
      </c>
      <c r="AG84">
        <v>6</v>
      </c>
      <c r="AH84" t="s">
        <v>247</v>
      </c>
      <c r="AI84" t="s">
        <v>247</v>
      </c>
      <c r="AJ84" t="s">
        <v>247</v>
      </c>
      <c r="AK84" t="s">
        <v>247</v>
      </c>
      <c r="AL84" t="s">
        <v>247</v>
      </c>
      <c r="AM84" t="s">
        <v>247</v>
      </c>
      <c r="AN84" t="s">
        <v>247</v>
      </c>
      <c r="AO84" t="s">
        <v>247</v>
      </c>
      <c r="AP84">
        <v>220</v>
      </c>
      <c r="AQ84">
        <v>11.26624629909311</v>
      </c>
      <c r="AR84" t="s">
        <v>247</v>
      </c>
      <c r="AS84">
        <v>5</v>
      </c>
      <c r="AT84">
        <v>1</v>
      </c>
      <c r="AU84">
        <v>0</v>
      </c>
      <c r="AV84">
        <v>99</v>
      </c>
      <c r="AW84" t="s">
        <v>247</v>
      </c>
      <c r="AX84">
        <v>0</v>
      </c>
      <c r="AY84">
        <v>0</v>
      </c>
      <c r="AZ84">
        <v>0</v>
      </c>
      <c r="BA84">
        <v>0</v>
      </c>
      <c r="BB84">
        <v>0</v>
      </c>
      <c r="BC84">
        <v>0</v>
      </c>
      <c r="BD84">
        <v>0</v>
      </c>
      <c r="BE84">
        <v>0</v>
      </c>
      <c r="BF84">
        <v>0</v>
      </c>
      <c r="BG84" t="s">
        <v>247</v>
      </c>
      <c r="BH84" t="s">
        <v>280</v>
      </c>
      <c r="BI84">
        <v>1</v>
      </c>
      <c r="BJ84">
        <v>3</v>
      </c>
      <c r="BK84">
        <v>4</v>
      </c>
      <c r="BL84">
        <v>0</v>
      </c>
      <c r="BM84">
        <v>12</v>
      </c>
      <c r="BN84">
        <v>0</v>
      </c>
      <c r="BO84" t="s">
        <v>247</v>
      </c>
      <c r="BP84">
        <v>0</v>
      </c>
      <c r="BQ84">
        <v>0</v>
      </c>
      <c r="BR84">
        <v>1</v>
      </c>
      <c r="BS84">
        <v>1</v>
      </c>
      <c r="BT84">
        <v>0</v>
      </c>
      <c r="BU84">
        <v>1</v>
      </c>
      <c r="BV84">
        <v>1</v>
      </c>
      <c r="BW84">
        <v>1</v>
      </c>
      <c r="BX84">
        <v>0</v>
      </c>
      <c r="BY84">
        <v>4485000000</v>
      </c>
      <c r="BZ84">
        <v>229677793.87014818</v>
      </c>
      <c r="CA84" t="s">
        <v>247</v>
      </c>
      <c r="CB84" t="s">
        <v>247</v>
      </c>
      <c r="CC84">
        <v>3136000000</v>
      </c>
      <c r="CD84">
        <v>160595219.97252724</v>
      </c>
      <c r="CE84" t="s">
        <v>247</v>
      </c>
      <c r="CF84" t="s">
        <v>247</v>
      </c>
      <c r="CG84">
        <v>0</v>
      </c>
      <c r="CH84" t="s">
        <v>247</v>
      </c>
      <c r="CI84" t="s">
        <v>247</v>
      </c>
      <c r="CJ84" t="s">
        <v>247</v>
      </c>
      <c r="CK84" t="s">
        <v>247</v>
      </c>
      <c r="CL84" t="s">
        <v>247</v>
      </c>
      <c r="CM84">
        <v>1</v>
      </c>
      <c r="CN84">
        <v>3136</v>
      </c>
      <c r="CO84">
        <v>160.59521997252725</v>
      </c>
      <c r="CP84" t="s">
        <v>247</v>
      </c>
      <c r="CQ84" t="s">
        <v>247</v>
      </c>
      <c r="CR84">
        <v>1</v>
      </c>
      <c r="CS84">
        <v>1</v>
      </c>
      <c r="CT84">
        <v>4485000000</v>
      </c>
      <c r="CU84">
        <v>229677793.87014818</v>
      </c>
      <c r="CV84">
        <v>1</v>
      </c>
    </row>
    <row r="85" spans="1:100">
      <c r="A85">
        <v>50</v>
      </c>
      <c r="B85" t="s">
        <v>250</v>
      </c>
      <c r="C85" t="s">
        <v>251</v>
      </c>
      <c r="D85">
        <v>3</v>
      </c>
      <c r="E85">
        <v>8</v>
      </c>
      <c r="F85">
        <v>2009</v>
      </c>
      <c r="G85" t="s">
        <v>277</v>
      </c>
      <c r="H85">
        <v>1998</v>
      </c>
      <c r="I85" t="s">
        <v>247</v>
      </c>
      <c r="J85">
        <v>0</v>
      </c>
      <c r="K85" t="s">
        <v>247</v>
      </c>
      <c r="L85">
        <v>1</v>
      </c>
      <c r="M85">
        <v>3</v>
      </c>
      <c r="N85" t="s">
        <v>278</v>
      </c>
      <c r="O85">
        <v>0</v>
      </c>
      <c r="P85">
        <v>3</v>
      </c>
      <c r="Q85">
        <v>0</v>
      </c>
      <c r="R85" t="s">
        <v>247</v>
      </c>
      <c r="S85">
        <v>0</v>
      </c>
      <c r="T85">
        <v>0</v>
      </c>
      <c r="U85">
        <v>0</v>
      </c>
      <c r="V85">
        <v>0</v>
      </c>
      <c r="W85">
        <v>1</v>
      </c>
      <c r="X85">
        <v>1</v>
      </c>
      <c r="Y85">
        <v>0</v>
      </c>
      <c r="Z85">
        <v>1</v>
      </c>
      <c r="AA85">
        <f t="shared" si="7"/>
        <v>9000000</v>
      </c>
      <c r="AB85">
        <v>2000000</v>
      </c>
      <c r="AC85" t="s">
        <v>282</v>
      </c>
      <c r="AD85">
        <v>2</v>
      </c>
      <c r="AE85">
        <v>0</v>
      </c>
      <c r="AF85" t="s">
        <v>247</v>
      </c>
      <c r="AG85">
        <v>6</v>
      </c>
      <c r="AH85" t="s">
        <v>247</v>
      </c>
      <c r="AI85" t="s">
        <v>247</v>
      </c>
      <c r="AJ85" t="s">
        <v>247</v>
      </c>
      <c r="AK85" t="s">
        <v>247</v>
      </c>
      <c r="AL85" t="s">
        <v>247</v>
      </c>
      <c r="AM85" t="s">
        <v>247</v>
      </c>
      <c r="AN85" t="s">
        <v>247</v>
      </c>
      <c r="AO85" t="s">
        <v>247</v>
      </c>
      <c r="AP85">
        <v>250</v>
      </c>
      <c r="AQ85">
        <v>12.082477982305045</v>
      </c>
      <c r="AR85" t="s">
        <v>247</v>
      </c>
      <c r="AS85">
        <v>5</v>
      </c>
      <c r="AT85">
        <v>1</v>
      </c>
      <c r="AU85">
        <v>0</v>
      </c>
      <c r="AV85">
        <v>99</v>
      </c>
      <c r="AW85" t="s">
        <v>247</v>
      </c>
      <c r="AX85">
        <v>0</v>
      </c>
      <c r="AY85">
        <v>0</v>
      </c>
      <c r="AZ85">
        <v>0</v>
      </c>
      <c r="BA85">
        <v>0</v>
      </c>
      <c r="BB85">
        <v>0</v>
      </c>
      <c r="BC85">
        <v>0</v>
      </c>
      <c r="BD85">
        <v>0</v>
      </c>
      <c r="BE85">
        <v>0</v>
      </c>
      <c r="BF85">
        <v>0</v>
      </c>
      <c r="BG85" t="s">
        <v>247</v>
      </c>
      <c r="BH85" t="s">
        <v>280</v>
      </c>
      <c r="BI85">
        <v>1</v>
      </c>
      <c r="BJ85">
        <v>3</v>
      </c>
      <c r="BK85">
        <v>4</v>
      </c>
      <c r="BL85">
        <v>0</v>
      </c>
      <c r="BM85">
        <v>12</v>
      </c>
      <c r="BN85">
        <v>0</v>
      </c>
      <c r="BO85" t="s">
        <v>247</v>
      </c>
      <c r="BP85">
        <v>0</v>
      </c>
      <c r="BQ85">
        <v>0</v>
      </c>
      <c r="BR85">
        <v>1</v>
      </c>
      <c r="BS85">
        <v>1</v>
      </c>
      <c r="BT85">
        <v>0</v>
      </c>
      <c r="BU85">
        <v>1</v>
      </c>
      <c r="BV85">
        <v>1</v>
      </c>
      <c r="BW85">
        <v>1</v>
      </c>
      <c r="BX85">
        <v>0</v>
      </c>
      <c r="BY85">
        <v>6000000000</v>
      </c>
      <c r="BZ85">
        <v>289979471.57532108</v>
      </c>
      <c r="CA85" t="s">
        <v>247</v>
      </c>
      <c r="CB85" t="s">
        <v>247</v>
      </c>
      <c r="CC85" t="s">
        <v>247</v>
      </c>
      <c r="CD85" t="s">
        <v>247</v>
      </c>
      <c r="CE85" t="s">
        <v>247</v>
      </c>
      <c r="CF85" t="s">
        <v>247</v>
      </c>
      <c r="CG85">
        <v>0</v>
      </c>
      <c r="CH85" t="s">
        <v>247</v>
      </c>
      <c r="CI85" t="s">
        <v>247</v>
      </c>
      <c r="CJ85" t="s">
        <v>247</v>
      </c>
      <c r="CK85" t="s">
        <v>247</v>
      </c>
      <c r="CL85" t="s">
        <v>247</v>
      </c>
      <c r="CM85">
        <v>1</v>
      </c>
      <c r="CN85" t="s">
        <v>247</v>
      </c>
      <c r="CO85" t="s">
        <v>247</v>
      </c>
      <c r="CP85" t="s">
        <v>247</v>
      </c>
      <c r="CQ85" t="s">
        <v>247</v>
      </c>
      <c r="CR85">
        <v>1</v>
      </c>
      <c r="CS85">
        <v>1</v>
      </c>
      <c r="CT85">
        <v>6000000000</v>
      </c>
      <c r="CU85">
        <v>289979471.57532108</v>
      </c>
      <c r="CV85">
        <v>1</v>
      </c>
    </row>
    <row r="86" spans="1:100">
      <c r="A86">
        <v>50</v>
      </c>
      <c r="B86" t="s">
        <v>250</v>
      </c>
      <c r="C86" t="s">
        <v>251</v>
      </c>
      <c r="D86">
        <v>3</v>
      </c>
      <c r="E86">
        <v>8</v>
      </c>
      <c r="F86">
        <v>2010</v>
      </c>
      <c r="G86" t="s">
        <v>277</v>
      </c>
      <c r="H86">
        <v>1998</v>
      </c>
      <c r="I86" t="s">
        <v>247</v>
      </c>
      <c r="J86">
        <v>0</v>
      </c>
      <c r="K86" t="s">
        <v>247</v>
      </c>
      <c r="L86">
        <v>1</v>
      </c>
      <c r="M86">
        <v>3</v>
      </c>
      <c r="N86" t="s">
        <v>278</v>
      </c>
      <c r="O86">
        <v>0</v>
      </c>
      <c r="P86">
        <v>3</v>
      </c>
      <c r="Q86">
        <v>0</v>
      </c>
      <c r="R86" t="s">
        <v>247</v>
      </c>
      <c r="S86">
        <v>0</v>
      </c>
      <c r="T86">
        <v>0</v>
      </c>
      <c r="U86">
        <v>0</v>
      </c>
      <c r="V86">
        <v>0</v>
      </c>
      <c r="W86">
        <v>1</v>
      </c>
      <c r="X86">
        <v>1</v>
      </c>
      <c r="Y86">
        <v>0</v>
      </c>
      <c r="Z86">
        <v>1</v>
      </c>
      <c r="AA86">
        <f t="shared" si="7"/>
        <v>10125000</v>
      </c>
      <c r="AB86">
        <v>2250000</v>
      </c>
      <c r="AC86" t="s">
        <v>282</v>
      </c>
      <c r="AD86">
        <v>2</v>
      </c>
      <c r="AE86">
        <v>0</v>
      </c>
      <c r="AF86" t="s">
        <v>247</v>
      </c>
      <c r="AG86">
        <v>6</v>
      </c>
      <c r="AH86" t="s">
        <v>247</v>
      </c>
      <c r="AI86" t="s">
        <v>247</v>
      </c>
      <c r="AJ86" t="s">
        <v>247</v>
      </c>
      <c r="AK86" t="s">
        <v>247</v>
      </c>
      <c r="AL86" t="s">
        <v>247</v>
      </c>
      <c r="AM86" t="s">
        <v>247</v>
      </c>
      <c r="AN86" t="s">
        <v>247</v>
      </c>
      <c r="AO86" t="s">
        <v>247</v>
      </c>
      <c r="AP86">
        <v>300</v>
      </c>
      <c r="AQ86">
        <v>13.697423883718242</v>
      </c>
      <c r="AR86" t="s">
        <v>247</v>
      </c>
      <c r="AS86">
        <v>5</v>
      </c>
      <c r="AT86">
        <v>1</v>
      </c>
      <c r="AU86">
        <v>0</v>
      </c>
      <c r="AV86">
        <v>99</v>
      </c>
      <c r="AW86" t="s">
        <v>247</v>
      </c>
      <c r="AX86">
        <v>0</v>
      </c>
      <c r="AY86">
        <v>0</v>
      </c>
      <c r="AZ86">
        <v>0</v>
      </c>
      <c r="BA86">
        <v>0</v>
      </c>
      <c r="BB86">
        <v>0</v>
      </c>
      <c r="BC86">
        <v>0</v>
      </c>
      <c r="BD86">
        <v>0</v>
      </c>
      <c r="BE86">
        <v>0</v>
      </c>
      <c r="BF86">
        <v>0</v>
      </c>
      <c r="BG86" t="s">
        <v>247</v>
      </c>
      <c r="BH86" t="s">
        <v>280</v>
      </c>
      <c r="BI86">
        <v>1</v>
      </c>
      <c r="BJ86">
        <v>3</v>
      </c>
      <c r="BK86">
        <v>4</v>
      </c>
      <c r="BL86">
        <v>0</v>
      </c>
      <c r="BM86">
        <v>12</v>
      </c>
      <c r="BN86">
        <v>0</v>
      </c>
      <c r="BO86" t="s">
        <v>247</v>
      </c>
      <c r="BP86">
        <v>0</v>
      </c>
      <c r="BQ86">
        <v>0</v>
      </c>
      <c r="BR86">
        <v>1</v>
      </c>
      <c r="BS86">
        <v>1</v>
      </c>
      <c r="BT86">
        <v>0</v>
      </c>
      <c r="BU86">
        <v>1</v>
      </c>
      <c r="BV86">
        <v>1</v>
      </c>
      <c r="BW86">
        <v>1</v>
      </c>
      <c r="BX86">
        <v>0</v>
      </c>
      <c r="BY86">
        <v>8100000000</v>
      </c>
      <c r="BZ86">
        <v>369830444.86039257</v>
      </c>
      <c r="CA86" t="s">
        <v>247</v>
      </c>
      <c r="CB86" t="s">
        <v>247</v>
      </c>
      <c r="CC86" t="s">
        <v>247</v>
      </c>
      <c r="CD86" t="s">
        <v>247</v>
      </c>
      <c r="CE86" t="s">
        <v>247</v>
      </c>
      <c r="CF86" t="s">
        <v>247</v>
      </c>
      <c r="CG86">
        <v>0</v>
      </c>
      <c r="CH86" t="s">
        <v>247</v>
      </c>
      <c r="CI86" t="s">
        <v>247</v>
      </c>
      <c r="CJ86" t="s">
        <v>247</v>
      </c>
      <c r="CK86" t="s">
        <v>247</v>
      </c>
      <c r="CL86" t="s">
        <v>247</v>
      </c>
      <c r="CM86">
        <v>1</v>
      </c>
      <c r="CN86" t="s">
        <v>247</v>
      </c>
      <c r="CO86" t="s">
        <v>247</v>
      </c>
      <c r="CP86" t="s">
        <v>247</v>
      </c>
      <c r="CQ86" t="s">
        <v>247</v>
      </c>
      <c r="CR86">
        <v>1</v>
      </c>
      <c r="CS86">
        <v>1</v>
      </c>
      <c r="CT86">
        <v>8100000000</v>
      </c>
      <c r="CU86">
        <v>369830444.86039257</v>
      </c>
      <c r="CV86">
        <v>1</v>
      </c>
    </row>
    <row r="87" spans="1:100">
      <c r="A87">
        <v>50</v>
      </c>
      <c r="B87" t="s">
        <v>250</v>
      </c>
      <c r="C87" t="s">
        <v>251</v>
      </c>
      <c r="D87">
        <v>3</v>
      </c>
      <c r="E87">
        <v>8</v>
      </c>
      <c r="F87">
        <v>2011</v>
      </c>
      <c r="G87" t="s">
        <v>277</v>
      </c>
      <c r="H87">
        <v>1998</v>
      </c>
      <c r="I87" t="s">
        <v>247</v>
      </c>
      <c r="J87">
        <v>0</v>
      </c>
      <c r="K87" t="s">
        <v>247</v>
      </c>
      <c r="L87">
        <v>1</v>
      </c>
      <c r="M87">
        <v>3</v>
      </c>
      <c r="N87" t="s">
        <v>278</v>
      </c>
      <c r="O87">
        <v>0</v>
      </c>
      <c r="P87">
        <v>3</v>
      </c>
      <c r="Q87">
        <v>0</v>
      </c>
      <c r="R87" t="s">
        <v>247</v>
      </c>
      <c r="S87">
        <v>0</v>
      </c>
      <c r="T87">
        <v>0</v>
      </c>
      <c r="U87">
        <v>0</v>
      </c>
      <c r="V87">
        <v>0</v>
      </c>
      <c r="W87">
        <v>1</v>
      </c>
      <c r="X87">
        <v>1</v>
      </c>
      <c r="Y87">
        <v>0</v>
      </c>
      <c r="Z87">
        <v>1</v>
      </c>
      <c r="AA87">
        <f t="shared" si="7"/>
        <v>11137500</v>
      </c>
      <c r="AB87">
        <v>2475000</v>
      </c>
      <c r="AC87" t="s">
        <v>283</v>
      </c>
      <c r="AD87">
        <v>2</v>
      </c>
      <c r="AE87">
        <v>0</v>
      </c>
      <c r="AF87" t="s">
        <v>247</v>
      </c>
      <c r="AG87">
        <v>6</v>
      </c>
      <c r="AH87" t="s">
        <v>247</v>
      </c>
      <c r="AI87" t="s">
        <v>247</v>
      </c>
      <c r="AJ87" t="s">
        <v>247</v>
      </c>
      <c r="AK87" t="s">
        <v>247</v>
      </c>
      <c r="AL87" t="s">
        <v>247</v>
      </c>
      <c r="AM87" t="s">
        <v>247</v>
      </c>
      <c r="AN87" t="s">
        <v>247</v>
      </c>
      <c r="AO87" t="s">
        <v>247</v>
      </c>
      <c r="AP87">
        <v>300</v>
      </c>
      <c r="AQ87">
        <v>12.961520917611647</v>
      </c>
      <c r="AR87" t="s">
        <v>247</v>
      </c>
      <c r="AS87">
        <v>5</v>
      </c>
      <c r="AT87">
        <v>1</v>
      </c>
      <c r="AU87">
        <v>0</v>
      </c>
      <c r="AV87">
        <v>99</v>
      </c>
      <c r="AW87" t="s">
        <v>247</v>
      </c>
      <c r="AX87">
        <v>0</v>
      </c>
      <c r="AY87">
        <v>0</v>
      </c>
      <c r="AZ87">
        <v>0</v>
      </c>
      <c r="BA87">
        <v>0</v>
      </c>
      <c r="BB87">
        <v>0</v>
      </c>
      <c r="BC87">
        <v>0</v>
      </c>
      <c r="BD87">
        <v>0</v>
      </c>
      <c r="BE87">
        <v>0</v>
      </c>
      <c r="BF87">
        <v>0</v>
      </c>
      <c r="BG87" t="s">
        <v>247</v>
      </c>
      <c r="BH87" t="s">
        <v>280</v>
      </c>
      <c r="BI87">
        <v>1</v>
      </c>
      <c r="BJ87">
        <v>3</v>
      </c>
      <c r="BK87">
        <v>4</v>
      </c>
      <c r="BL87">
        <v>0</v>
      </c>
      <c r="BM87">
        <v>12</v>
      </c>
      <c r="BN87">
        <v>0</v>
      </c>
      <c r="BO87" t="s">
        <v>247</v>
      </c>
      <c r="BP87">
        <v>0</v>
      </c>
      <c r="BQ87">
        <v>0</v>
      </c>
      <c r="BR87">
        <v>1</v>
      </c>
      <c r="BS87">
        <v>1</v>
      </c>
      <c r="BT87">
        <v>0</v>
      </c>
      <c r="BU87">
        <v>1</v>
      </c>
      <c r="BV87">
        <v>1</v>
      </c>
      <c r="BW87">
        <v>1</v>
      </c>
      <c r="BX87">
        <v>0</v>
      </c>
      <c r="BY87">
        <v>8910000000</v>
      </c>
      <c r="BZ87">
        <v>384957171.25306588</v>
      </c>
      <c r="CA87" t="s">
        <v>247</v>
      </c>
      <c r="CB87" t="s">
        <v>247</v>
      </c>
      <c r="CC87" t="s">
        <v>247</v>
      </c>
      <c r="CD87" t="s">
        <v>247</v>
      </c>
      <c r="CE87" t="s">
        <v>247</v>
      </c>
      <c r="CF87" t="s">
        <v>247</v>
      </c>
      <c r="CG87">
        <v>0</v>
      </c>
      <c r="CH87" t="s">
        <v>247</v>
      </c>
      <c r="CI87" t="s">
        <v>247</v>
      </c>
      <c r="CJ87" t="s">
        <v>247</v>
      </c>
      <c r="CK87" t="s">
        <v>247</v>
      </c>
      <c r="CL87" t="s">
        <v>247</v>
      </c>
      <c r="CM87">
        <v>1</v>
      </c>
      <c r="CN87" t="s">
        <v>247</v>
      </c>
      <c r="CO87" t="s">
        <v>247</v>
      </c>
      <c r="CP87" t="s">
        <v>247</v>
      </c>
      <c r="CQ87" t="s">
        <v>247</v>
      </c>
      <c r="CR87">
        <v>1</v>
      </c>
      <c r="CS87">
        <v>1</v>
      </c>
      <c r="CT87">
        <v>8910000000</v>
      </c>
      <c r="CU87">
        <v>384957171.25306588</v>
      </c>
      <c r="CV87">
        <v>1</v>
      </c>
    </row>
    <row r="88" spans="1:100">
      <c r="A88">
        <v>50</v>
      </c>
      <c r="B88" t="s">
        <v>250</v>
      </c>
      <c r="C88" t="s">
        <v>251</v>
      </c>
      <c r="D88">
        <v>3</v>
      </c>
      <c r="E88">
        <v>8</v>
      </c>
      <c r="F88">
        <v>2012</v>
      </c>
      <c r="G88" t="s">
        <v>277</v>
      </c>
      <c r="H88">
        <v>1998</v>
      </c>
      <c r="I88" t="s">
        <v>247</v>
      </c>
      <c r="J88">
        <v>0</v>
      </c>
      <c r="K88" t="s">
        <v>247</v>
      </c>
      <c r="L88">
        <v>1</v>
      </c>
      <c r="M88">
        <v>3</v>
      </c>
      <c r="N88" t="s">
        <v>278</v>
      </c>
      <c r="O88">
        <v>0</v>
      </c>
      <c r="P88">
        <v>3</v>
      </c>
      <c r="Q88">
        <v>0</v>
      </c>
      <c r="R88" t="s">
        <v>247</v>
      </c>
      <c r="S88">
        <v>0</v>
      </c>
      <c r="T88">
        <v>0</v>
      </c>
      <c r="U88">
        <v>0</v>
      </c>
      <c r="V88">
        <v>0</v>
      </c>
      <c r="W88">
        <v>1</v>
      </c>
      <c r="X88">
        <v>1</v>
      </c>
      <c r="Y88">
        <v>0</v>
      </c>
      <c r="Z88">
        <v>1</v>
      </c>
      <c r="AA88">
        <f t="shared" si="7"/>
        <v>11137500</v>
      </c>
      <c r="AB88">
        <v>2475000</v>
      </c>
      <c r="AC88" t="s">
        <v>283</v>
      </c>
      <c r="AD88">
        <v>2</v>
      </c>
      <c r="AE88">
        <v>0</v>
      </c>
      <c r="AF88" t="s">
        <v>247</v>
      </c>
      <c r="AG88">
        <v>6</v>
      </c>
      <c r="AH88" t="s">
        <v>247</v>
      </c>
      <c r="AI88" t="s">
        <v>247</v>
      </c>
      <c r="AJ88" t="s">
        <v>247</v>
      </c>
      <c r="AK88" t="s">
        <v>247</v>
      </c>
      <c r="AL88" t="s">
        <v>247</v>
      </c>
      <c r="AM88" t="s">
        <v>247</v>
      </c>
      <c r="AN88" t="s">
        <v>247</v>
      </c>
      <c r="AO88" t="s">
        <v>247</v>
      </c>
      <c r="AP88">
        <v>300</v>
      </c>
      <c r="AQ88">
        <v>12.203881011929854</v>
      </c>
      <c r="AR88" t="s">
        <v>247</v>
      </c>
      <c r="AS88">
        <v>5</v>
      </c>
      <c r="AT88">
        <v>1</v>
      </c>
      <c r="AU88">
        <v>0</v>
      </c>
      <c r="AV88">
        <v>99</v>
      </c>
      <c r="AW88" t="s">
        <v>247</v>
      </c>
      <c r="AX88">
        <v>0</v>
      </c>
      <c r="AY88">
        <v>0</v>
      </c>
      <c r="AZ88">
        <v>0</v>
      </c>
      <c r="BA88">
        <v>0</v>
      </c>
      <c r="BB88">
        <v>0</v>
      </c>
      <c r="BC88">
        <v>0</v>
      </c>
      <c r="BD88">
        <v>0</v>
      </c>
      <c r="BE88">
        <v>0</v>
      </c>
      <c r="BF88">
        <v>0</v>
      </c>
      <c r="BG88" t="s">
        <v>247</v>
      </c>
      <c r="BH88" t="s">
        <v>280</v>
      </c>
      <c r="BI88">
        <v>1</v>
      </c>
      <c r="BJ88">
        <v>3</v>
      </c>
      <c r="BK88">
        <v>4</v>
      </c>
      <c r="BL88">
        <v>0</v>
      </c>
      <c r="BM88">
        <v>12</v>
      </c>
      <c r="BN88">
        <v>0</v>
      </c>
      <c r="BO88" t="s">
        <v>247</v>
      </c>
      <c r="BP88">
        <v>0</v>
      </c>
      <c r="BQ88">
        <v>0</v>
      </c>
      <c r="BR88">
        <v>1</v>
      </c>
      <c r="BS88">
        <v>1</v>
      </c>
      <c r="BT88">
        <v>0</v>
      </c>
      <c r="BU88">
        <v>1</v>
      </c>
      <c r="BV88">
        <v>1</v>
      </c>
      <c r="BW88">
        <v>1</v>
      </c>
      <c r="BX88">
        <v>0</v>
      </c>
      <c r="BY88">
        <v>8920400000</v>
      </c>
      <c r="BZ88">
        <v>362878333.92939693</v>
      </c>
      <c r="CA88" t="s">
        <v>247</v>
      </c>
      <c r="CB88" t="s">
        <v>247</v>
      </c>
      <c r="CC88" t="s">
        <v>247</v>
      </c>
      <c r="CD88" t="s">
        <v>247</v>
      </c>
      <c r="CE88" t="s">
        <v>247</v>
      </c>
      <c r="CF88" t="s">
        <v>247</v>
      </c>
      <c r="CG88">
        <v>0</v>
      </c>
      <c r="CH88" t="s">
        <v>247</v>
      </c>
      <c r="CI88" t="s">
        <v>247</v>
      </c>
      <c r="CJ88" t="s">
        <v>247</v>
      </c>
      <c r="CK88" t="s">
        <v>247</v>
      </c>
      <c r="CL88" t="s">
        <v>247</v>
      </c>
      <c r="CM88">
        <v>1</v>
      </c>
      <c r="CN88" t="s">
        <v>247</v>
      </c>
      <c r="CO88" t="s">
        <v>247</v>
      </c>
      <c r="CP88" t="s">
        <v>247</v>
      </c>
      <c r="CQ88" t="s">
        <v>247</v>
      </c>
      <c r="CR88">
        <v>1</v>
      </c>
      <c r="CS88">
        <v>1</v>
      </c>
      <c r="CT88">
        <v>8920400000</v>
      </c>
      <c r="CU88">
        <v>362878333.92939693</v>
      </c>
      <c r="CV88">
        <v>1</v>
      </c>
    </row>
    <row r="89" spans="1:100">
      <c r="A89">
        <v>50</v>
      </c>
      <c r="B89" t="s">
        <v>250</v>
      </c>
      <c r="C89" t="s">
        <v>251</v>
      </c>
      <c r="D89">
        <v>3</v>
      </c>
      <c r="E89">
        <v>8</v>
      </c>
      <c r="F89">
        <v>2013</v>
      </c>
      <c r="G89" t="s">
        <v>277</v>
      </c>
      <c r="H89">
        <v>1998</v>
      </c>
      <c r="I89" t="s">
        <v>247</v>
      </c>
      <c r="J89">
        <v>0</v>
      </c>
      <c r="K89" t="s">
        <v>247</v>
      </c>
      <c r="L89">
        <v>1</v>
      </c>
      <c r="M89">
        <v>3</v>
      </c>
      <c r="N89" t="s">
        <v>278</v>
      </c>
      <c r="O89">
        <v>0</v>
      </c>
      <c r="P89">
        <v>3</v>
      </c>
      <c r="Q89">
        <v>0</v>
      </c>
      <c r="R89" t="s">
        <v>247</v>
      </c>
      <c r="S89">
        <v>0</v>
      </c>
      <c r="T89">
        <v>0</v>
      </c>
      <c r="U89">
        <v>0</v>
      </c>
      <c r="V89">
        <v>0</v>
      </c>
      <c r="W89">
        <v>1</v>
      </c>
      <c r="X89">
        <v>1</v>
      </c>
      <c r="Y89">
        <v>0</v>
      </c>
      <c r="Z89">
        <v>1</v>
      </c>
      <c r="AA89">
        <f t="shared" si="7"/>
        <v>11137500</v>
      </c>
      <c r="AB89">
        <v>2475000</v>
      </c>
      <c r="AC89" t="s">
        <v>283</v>
      </c>
      <c r="AD89">
        <v>2</v>
      </c>
      <c r="AE89">
        <v>0</v>
      </c>
      <c r="AF89" t="s">
        <v>247</v>
      </c>
      <c r="AG89">
        <v>6</v>
      </c>
      <c r="AH89" t="s">
        <v>247</v>
      </c>
      <c r="AI89" t="s">
        <v>247</v>
      </c>
      <c r="AJ89" t="s">
        <v>247</v>
      </c>
      <c r="AK89" t="s">
        <v>247</v>
      </c>
      <c r="AL89" t="s">
        <v>247</v>
      </c>
      <c r="AM89" t="s">
        <v>247</v>
      </c>
      <c r="AN89" t="s">
        <v>247</v>
      </c>
      <c r="AO89" t="s">
        <v>247</v>
      </c>
      <c r="AP89">
        <v>300</v>
      </c>
      <c r="AQ89">
        <v>11.570775668142129</v>
      </c>
      <c r="AR89" t="s">
        <v>247</v>
      </c>
      <c r="AS89">
        <v>5</v>
      </c>
      <c r="AT89">
        <v>1</v>
      </c>
      <c r="AU89">
        <v>0</v>
      </c>
      <c r="AV89">
        <v>99</v>
      </c>
      <c r="AW89" t="s">
        <v>247</v>
      </c>
      <c r="AX89">
        <v>0</v>
      </c>
      <c r="AY89">
        <v>0</v>
      </c>
      <c r="AZ89">
        <v>0</v>
      </c>
      <c r="BA89">
        <v>0</v>
      </c>
      <c r="BB89">
        <v>0</v>
      </c>
      <c r="BC89">
        <v>0</v>
      </c>
      <c r="BD89">
        <v>0</v>
      </c>
      <c r="BE89">
        <v>0</v>
      </c>
      <c r="BF89">
        <v>0</v>
      </c>
      <c r="BG89" t="s">
        <v>247</v>
      </c>
      <c r="BH89" t="s">
        <v>280</v>
      </c>
      <c r="BI89">
        <v>1</v>
      </c>
      <c r="BJ89">
        <v>3</v>
      </c>
      <c r="BK89">
        <v>4</v>
      </c>
      <c r="BL89">
        <v>0</v>
      </c>
      <c r="BM89">
        <v>12</v>
      </c>
      <c r="BN89">
        <v>0</v>
      </c>
      <c r="BO89" t="s">
        <v>247</v>
      </c>
      <c r="BP89">
        <v>0</v>
      </c>
      <c r="BQ89">
        <v>0</v>
      </c>
      <c r="BR89">
        <v>1</v>
      </c>
      <c r="BS89">
        <v>1</v>
      </c>
      <c r="BT89">
        <v>0</v>
      </c>
      <c r="BU89">
        <v>1</v>
      </c>
      <c r="BV89">
        <v>1</v>
      </c>
      <c r="BW89">
        <v>1</v>
      </c>
      <c r="BX89">
        <v>0</v>
      </c>
      <c r="BY89">
        <v>8910000000</v>
      </c>
      <c r="BZ89">
        <v>343652037.34382123</v>
      </c>
      <c r="CA89" t="s">
        <v>247</v>
      </c>
      <c r="CB89" t="s">
        <v>247</v>
      </c>
      <c r="CC89" t="s">
        <v>247</v>
      </c>
      <c r="CD89" t="s">
        <v>247</v>
      </c>
      <c r="CE89" t="s">
        <v>247</v>
      </c>
      <c r="CF89" t="s">
        <v>247</v>
      </c>
      <c r="CG89">
        <v>0</v>
      </c>
      <c r="CH89" t="s">
        <v>247</v>
      </c>
      <c r="CI89" t="s">
        <v>247</v>
      </c>
      <c r="CJ89" t="s">
        <v>247</v>
      </c>
      <c r="CK89" t="s">
        <v>247</v>
      </c>
      <c r="CL89" t="s">
        <v>247</v>
      </c>
      <c r="CM89">
        <v>1</v>
      </c>
      <c r="CN89" t="s">
        <v>247</v>
      </c>
      <c r="CO89" t="s">
        <v>247</v>
      </c>
      <c r="CP89" t="s">
        <v>247</v>
      </c>
      <c r="CQ89" t="s">
        <v>247</v>
      </c>
      <c r="CR89">
        <v>1</v>
      </c>
      <c r="CS89">
        <v>1</v>
      </c>
      <c r="CT89">
        <v>8910000000</v>
      </c>
      <c r="CU89">
        <v>343652037.34382123</v>
      </c>
      <c r="CV89">
        <v>1</v>
      </c>
    </row>
    <row r="90" spans="1:100">
      <c r="A90">
        <v>50</v>
      </c>
      <c r="B90" t="s">
        <v>250</v>
      </c>
      <c r="C90" t="s">
        <v>251</v>
      </c>
      <c r="D90">
        <v>3</v>
      </c>
      <c r="E90">
        <v>8</v>
      </c>
      <c r="F90">
        <v>2014</v>
      </c>
      <c r="G90" t="s">
        <v>277</v>
      </c>
      <c r="H90">
        <v>1998</v>
      </c>
      <c r="I90" t="s">
        <v>247</v>
      </c>
      <c r="J90">
        <v>0</v>
      </c>
      <c r="K90" t="s">
        <v>247</v>
      </c>
      <c r="L90">
        <v>1</v>
      </c>
      <c r="M90">
        <v>3</v>
      </c>
      <c r="N90" t="s">
        <v>278</v>
      </c>
      <c r="O90">
        <v>0</v>
      </c>
      <c r="P90">
        <v>3</v>
      </c>
      <c r="Q90">
        <v>0</v>
      </c>
      <c r="R90" t="s">
        <v>247</v>
      </c>
      <c r="S90">
        <v>0</v>
      </c>
      <c r="T90">
        <v>0</v>
      </c>
      <c r="U90">
        <v>0</v>
      </c>
      <c r="V90">
        <v>0</v>
      </c>
      <c r="W90">
        <v>1</v>
      </c>
      <c r="X90">
        <v>1</v>
      </c>
      <c r="Y90">
        <v>0</v>
      </c>
      <c r="Z90">
        <v>1</v>
      </c>
      <c r="AA90">
        <f t="shared" si="7"/>
        <v>12253500</v>
      </c>
      <c r="AB90">
        <v>2723000</v>
      </c>
      <c r="AC90" t="s">
        <v>283</v>
      </c>
      <c r="AD90">
        <v>2</v>
      </c>
      <c r="AE90">
        <v>0</v>
      </c>
      <c r="AF90" t="s">
        <v>247</v>
      </c>
      <c r="AG90">
        <v>6</v>
      </c>
      <c r="AH90" t="s">
        <v>247</v>
      </c>
      <c r="AI90" t="s">
        <v>247</v>
      </c>
      <c r="AJ90" t="s">
        <v>247</v>
      </c>
      <c r="AK90" t="s">
        <v>247</v>
      </c>
      <c r="AL90" t="s">
        <v>247</v>
      </c>
      <c r="AM90" t="s">
        <v>247</v>
      </c>
      <c r="AN90" t="s">
        <v>247</v>
      </c>
      <c r="AO90" t="s">
        <v>247</v>
      </c>
      <c r="AP90">
        <v>300</v>
      </c>
      <c r="AQ90">
        <v>11.146088783291432</v>
      </c>
      <c r="AR90" t="s">
        <v>247</v>
      </c>
      <c r="AS90">
        <v>5</v>
      </c>
      <c r="AT90">
        <v>1</v>
      </c>
      <c r="AU90">
        <v>0</v>
      </c>
      <c r="AV90">
        <v>99</v>
      </c>
      <c r="AW90" t="s">
        <v>247</v>
      </c>
      <c r="AX90">
        <v>0</v>
      </c>
      <c r="AY90">
        <v>0</v>
      </c>
      <c r="AZ90">
        <v>0</v>
      </c>
      <c r="BA90">
        <v>0</v>
      </c>
      <c r="BB90">
        <v>0</v>
      </c>
      <c r="BC90">
        <v>0</v>
      </c>
      <c r="BD90">
        <v>0</v>
      </c>
      <c r="BE90">
        <v>0</v>
      </c>
      <c r="BF90">
        <v>0</v>
      </c>
      <c r="BG90" t="s">
        <v>247</v>
      </c>
      <c r="BH90" t="s">
        <v>280</v>
      </c>
      <c r="BI90">
        <v>1</v>
      </c>
      <c r="BJ90">
        <v>3</v>
      </c>
      <c r="BK90">
        <v>4</v>
      </c>
      <c r="BL90">
        <v>0</v>
      </c>
      <c r="BM90">
        <v>12</v>
      </c>
      <c r="BN90">
        <v>0</v>
      </c>
      <c r="BO90" t="s">
        <v>247</v>
      </c>
      <c r="BP90">
        <v>0</v>
      </c>
      <c r="BQ90">
        <v>0</v>
      </c>
      <c r="BR90">
        <v>1</v>
      </c>
      <c r="BS90">
        <v>1</v>
      </c>
      <c r="BT90">
        <v>0</v>
      </c>
      <c r="BU90">
        <v>1</v>
      </c>
      <c r="BV90">
        <v>1</v>
      </c>
      <c r="BW90">
        <v>1</v>
      </c>
      <c r="BX90">
        <v>0</v>
      </c>
      <c r="BY90">
        <v>9801000000</v>
      </c>
      <c r="BZ90">
        <v>364142720.55013108</v>
      </c>
      <c r="CA90" t="s">
        <v>247</v>
      </c>
      <c r="CB90" t="s">
        <v>247</v>
      </c>
      <c r="CC90" t="s">
        <v>247</v>
      </c>
      <c r="CD90" t="s">
        <v>247</v>
      </c>
      <c r="CE90" t="s">
        <v>247</v>
      </c>
      <c r="CF90" t="s">
        <v>247</v>
      </c>
      <c r="CG90">
        <v>0</v>
      </c>
      <c r="CH90" t="s">
        <v>247</v>
      </c>
      <c r="CI90" t="s">
        <v>247</v>
      </c>
      <c r="CJ90" t="s">
        <v>247</v>
      </c>
      <c r="CK90" t="s">
        <v>247</v>
      </c>
      <c r="CL90" t="s">
        <v>247</v>
      </c>
      <c r="CM90">
        <v>1</v>
      </c>
      <c r="CN90" t="s">
        <v>247</v>
      </c>
      <c r="CO90" t="s">
        <v>247</v>
      </c>
      <c r="CP90" t="s">
        <v>247</v>
      </c>
      <c r="CQ90" t="s">
        <v>247</v>
      </c>
      <c r="CR90">
        <v>1</v>
      </c>
      <c r="CS90">
        <v>1</v>
      </c>
      <c r="CT90">
        <v>9801000000</v>
      </c>
      <c r="CU90">
        <v>364142720.55013108</v>
      </c>
      <c r="CV90">
        <v>1</v>
      </c>
    </row>
    <row r="91" spans="1:100">
      <c r="A91">
        <v>50</v>
      </c>
      <c r="B91" t="s">
        <v>250</v>
      </c>
      <c r="C91" t="s">
        <v>251</v>
      </c>
      <c r="D91">
        <v>3</v>
      </c>
      <c r="E91">
        <v>8</v>
      </c>
      <c r="F91">
        <v>2015</v>
      </c>
      <c r="G91" t="s">
        <v>277</v>
      </c>
      <c r="H91">
        <v>1998</v>
      </c>
      <c r="I91" t="s">
        <v>247</v>
      </c>
      <c r="J91">
        <v>0</v>
      </c>
      <c r="K91" t="s">
        <v>247</v>
      </c>
      <c r="L91">
        <v>1</v>
      </c>
      <c r="M91">
        <v>3</v>
      </c>
      <c r="N91" t="s">
        <v>278</v>
      </c>
      <c r="O91">
        <v>0</v>
      </c>
      <c r="P91">
        <v>3</v>
      </c>
      <c r="Q91">
        <v>0</v>
      </c>
      <c r="R91" t="s">
        <v>247</v>
      </c>
      <c r="S91">
        <v>0</v>
      </c>
      <c r="T91">
        <v>0</v>
      </c>
      <c r="U91">
        <v>0</v>
      </c>
      <c r="V91">
        <v>0</v>
      </c>
      <c r="W91">
        <v>1</v>
      </c>
      <c r="X91">
        <v>1</v>
      </c>
      <c r="Y91">
        <v>0</v>
      </c>
      <c r="Z91">
        <v>1</v>
      </c>
      <c r="AA91">
        <f t="shared" si="7"/>
        <v>12253500</v>
      </c>
      <c r="AB91">
        <v>2723000</v>
      </c>
      <c r="AC91" t="s">
        <v>283</v>
      </c>
      <c r="AD91">
        <v>2</v>
      </c>
      <c r="AE91">
        <v>0</v>
      </c>
      <c r="AF91" t="s">
        <v>247</v>
      </c>
      <c r="AG91">
        <v>6</v>
      </c>
      <c r="AH91" t="s">
        <v>247</v>
      </c>
      <c r="AI91" t="s">
        <v>247</v>
      </c>
      <c r="AJ91" t="s">
        <v>247</v>
      </c>
      <c r="AK91" t="s">
        <v>247</v>
      </c>
      <c r="AL91" t="s">
        <v>247</v>
      </c>
      <c r="AM91" t="s">
        <v>247</v>
      </c>
      <c r="AN91" t="s">
        <v>247</v>
      </c>
      <c r="AO91" t="s">
        <v>247</v>
      </c>
      <c r="AP91">
        <v>300</v>
      </c>
      <c r="AQ91">
        <v>10.641084713130104</v>
      </c>
      <c r="AR91" t="s">
        <v>247</v>
      </c>
      <c r="AS91">
        <v>5</v>
      </c>
      <c r="AT91">
        <v>1</v>
      </c>
      <c r="AU91">
        <v>0</v>
      </c>
      <c r="AV91">
        <v>99</v>
      </c>
      <c r="AW91" t="s">
        <v>247</v>
      </c>
      <c r="AX91">
        <v>0</v>
      </c>
      <c r="AY91">
        <v>0</v>
      </c>
      <c r="AZ91">
        <v>0</v>
      </c>
      <c r="BA91">
        <v>0</v>
      </c>
      <c r="BB91">
        <v>0</v>
      </c>
      <c r="BC91">
        <v>0</v>
      </c>
      <c r="BD91">
        <v>0</v>
      </c>
      <c r="BE91">
        <v>0</v>
      </c>
      <c r="BF91">
        <v>0</v>
      </c>
      <c r="BG91" t="s">
        <v>247</v>
      </c>
      <c r="BH91" t="s">
        <v>280</v>
      </c>
      <c r="BI91">
        <v>1</v>
      </c>
      <c r="BJ91">
        <v>3</v>
      </c>
      <c r="BK91">
        <v>4</v>
      </c>
      <c r="BL91">
        <v>0</v>
      </c>
      <c r="BM91">
        <v>12</v>
      </c>
      <c r="BN91">
        <v>0</v>
      </c>
      <c r="BO91" t="s">
        <v>247</v>
      </c>
      <c r="BP91">
        <v>0</v>
      </c>
      <c r="BQ91">
        <v>0</v>
      </c>
      <c r="BR91">
        <v>1</v>
      </c>
      <c r="BS91">
        <v>1</v>
      </c>
      <c r="BT91">
        <v>0</v>
      </c>
      <c r="BU91">
        <v>1</v>
      </c>
      <c r="BV91">
        <v>1</v>
      </c>
      <c r="BW91">
        <v>1</v>
      </c>
      <c r="BX91">
        <v>0</v>
      </c>
      <c r="BY91">
        <v>13068000000</v>
      </c>
      <c r="BZ91">
        <v>463525650.10394734</v>
      </c>
      <c r="CA91" t="s">
        <v>247</v>
      </c>
      <c r="CB91" t="s">
        <v>247</v>
      </c>
      <c r="CC91" t="s">
        <v>247</v>
      </c>
      <c r="CD91" t="s">
        <v>247</v>
      </c>
      <c r="CE91" t="s">
        <v>247</v>
      </c>
      <c r="CF91" t="s">
        <v>247</v>
      </c>
      <c r="CG91">
        <v>0</v>
      </c>
      <c r="CH91" t="s">
        <v>247</v>
      </c>
      <c r="CI91" t="s">
        <v>247</v>
      </c>
      <c r="CJ91" t="s">
        <v>247</v>
      </c>
      <c r="CK91" t="s">
        <v>247</v>
      </c>
      <c r="CL91" t="s">
        <v>247</v>
      </c>
      <c r="CM91">
        <v>1</v>
      </c>
      <c r="CN91" t="s">
        <v>247</v>
      </c>
      <c r="CO91" t="s">
        <v>247</v>
      </c>
      <c r="CP91" t="s">
        <v>247</v>
      </c>
      <c r="CQ91" t="s">
        <v>247</v>
      </c>
      <c r="CR91">
        <v>1</v>
      </c>
      <c r="CS91">
        <v>1</v>
      </c>
      <c r="CT91">
        <v>13068000000</v>
      </c>
      <c r="CU91">
        <v>463525650.10394734</v>
      </c>
      <c r="CV91">
        <v>1</v>
      </c>
    </row>
    <row r="92" spans="1:100">
      <c r="A92">
        <v>50</v>
      </c>
      <c r="B92" t="s">
        <v>250</v>
      </c>
      <c r="C92" t="s">
        <v>251</v>
      </c>
      <c r="D92">
        <v>3</v>
      </c>
      <c r="E92">
        <v>8</v>
      </c>
      <c r="F92">
        <v>2002</v>
      </c>
      <c r="G92" t="s">
        <v>284</v>
      </c>
      <c r="H92">
        <v>2002</v>
      </c>
      <c r="I92" t="s">
        <v>247</v>
      </c>
      <c r="J92">
        <v>1</v>
      </c>
      <c r="K92" t="s">
        <v>285</v>
      </c>
      <c r="L92">
        <v>3</v>
      </c>
      <c r="M92">
        <v>1</v>
      </c>
      <c r="N92" t="s">
        <v>286</v>
      </c>
      <c r="O92">
        <v>0</v>
      </c>
      <c r="P92">
        <v>2</v>
      </c>
      <c r="Q92">
        <v>0</v>
      </c>
      <c r="R92" t="s">
        <v>247</v>
      </c>
      <c r="S92">
        <v>0</v>
      </c>
      <c r="T92">
        <v>0</v>
      </c>
      <c r="U92">
        <v>0</v>
      </c>
      <c r="V92">
        <v>1</v>
      </c>
      <c r="W92">
        <v>0</v>
      </c>
      <c r="X92">
        <v>1</v>
      </c>
      <c r="Y92">
        <v>0</v>
      </c>
      <c r="Z92">
        <v>1</v>
      </c>
      <c r="AA92">
        <f t="shared" si="7"/>
        <v>4125001.5</v>
      </c>
      <c r="AB92">
        <v>916667</v>
      </c>
      <c r="AC92" t="s">
        <v>287</v>
      </c>
      <c r="AD92">
        <v>1</v>
      </c>
      <c r="AE92">
        <v>0</v>
      </c>
      <c r="AF92" t="s">
        <v>247</v>
      </c>
      <c r="AG92">
        <v>6</v>
      </c>
      <c r="AH92" t="s">
        <v>247</v>
      </c>
      <c r="AI92" t="s">
        <v>247</v>
      </c>
      <c r="AJ92">
        <v>100</v>
      </c>
      <c r="AK92">
        <v>6.173845279750882</v>
      </c>
      <c r="AL92">
        <v>125</v>
      </c>
      <c r="AM92">
        <v>7.7173065996886026</v>
      </c>
      <c r="AN92" t="s">
        <v>247</v>
      </c>
      <c r="AO92" t="s">
        <v>247</v>
      </c>
      <c r="AP92" t="s">
        <v>247</v>
      </c>
      <c r="AQ92" t="s">
        <v>247</v>
      </c>
      <c r="AR92" t="s">
        <v>247</v>
      </c>
      <c r="AS92">
        <v>5</v>
      </c>
      <c r="AT92">
        <v>2</v>
      </c>
      <c r="AU92">
        <v>0</v>
      </c>
      <c r="AV92">
        <v>98</v>
      </c>
      <c r="AW92" t="s">
        <v>247</v>
      </c>
      <c r="AX92">
        <v>1</v>
      </c>
      <c r="AY92">
        <v>1</v>
      </c>
      <c r="AZ92">
        <v>1</v>
      </c>
      <c r="BA92">
        <v>0</v>
      </c>
      <c r="BB92">
        <v>0</v>
      </c>
      <c r="BC92">
        <v>0</v>
      </c>
      <c r="BD92">
        <v>0</v>
      </c>
      <c r="BE92">
        <v>0</v>
      </c>
      <c r="BF92">
        <v>0</v>
      </c>
      <c r="BG92" t="s">
        <v>247</v>
      </c>
      <c r="BH92" t="s">
        <v>288</v>
      </c>
      <c r="BI92">
        <v>1</v>
      </c>
      <c r="BJ92">
        <v>2</v>
      </c>
      <c r="BK92">
        <v>2</v>
      </c>
      <c r="BL92">
        <v>0</v>
      </c>
      <c r="BM92">
        <v>2</v>
      </c>
      <c r="BN92">
        <v>0</v>
      </c>
      <c r="BO92" t="s">
        <v>247</v>
      </c>
      <c r="BP92">
        <v>1</v>
      </c>
      <c r="BQ92">
        <v>0</v>
      </c>
      <c r="BR92">
        <v>1</v>
      </c>
      <c r="BS92">
        <v>1</v>
      </c>
      <c r="BT92">
        <v>0</v>
      </c>
      <c r="BU92">
        <v>1</v>
      </c>
      <c r="BV92">
        <v>0</v>
      </c>
      <c r="BW92">
        <v>1</v>
      </c>
      <c r="BX92">
        <v>0</v>
      </c>
      <c r="BY92">
        <v>954000000</v>
      </c>
      <c r="BZ92">
        <v>58898483.968823411</v>
      </c>
      <c r="CA92" t="s">
        <v>247</v>
      </c>
      <c r="CB92" t="s">
        <v>247</v>
      </c>
      <c r="CC92" t="s">
        <v>247</v>
      </c>
      <c r="CD92" t="s">
        <v>247</v>
      </c>
      <c r="CE92" t="s">
        <v>247</v>
      </c>
      <c r="CF92" t="s">
        <v>247</v>
      </c>
      <c r="CG92">
        <v>0</v>
      </c>
      <c r="CH92" t="s">
        <v>247</v>
      </c>
      <c r="CI92" t="s">
        <v>247</v>
      </c>
      <c r="CJ92" t="s">
        <v>247</v>
      </c>
      <c r="CK92" t="s">
        <v>247</v>
      </c>
      <c r="CL92" t="s">
        <v>247</v>
      </c>
      <c r="CM92">
        <v>1</v>
      </c>
      <c r="CN92" t="s">
        <v>247</v>
      </c>
      <c r="CO92" t="s">
        <v>247</v>
      </c>
      <c r="CP92" t="s">
        <v>247</v>
      </c>
      <c r="CQ92" t="s">
        <v>247</v>
      </c>
      <c r="CR92">
        <v>1</v>
      </c>
      <c r="CS92">
        <v>1</v>
      </c>
      <c r="CT92">
        <v>954000000</v>
      </c>
      <c r="CU92">
        <v>58898483.968823411</v>
      </c>
      <c r="CV92">
        <v>1</v>
      </c>
    </row>
    <row r="93" spans="1:100">
      <c r="A93">
        <v>50</v>
      </c>
      <c r="B93" t="s">
        <v>250</v>
      </c>
      <c r="C93" t="s">
        <v>251</v>
      </c>
      <c r="D93">
        <v>3</v>
      </c>
      <c r="E93">
        <v>8</v>
      </c>
      <c r="F93">
        <v>2003</v>
      </c>
      <c r="G93" t="s">
        <v>284</v>
      </c>
      <c r="H93">
        <v>2002</v>
      </c>
      <c r="I93" t="s">
        <v>247</v>
      </c>
      <c r="J93">
        <v>0</v>
      </c>
      <c r="K93" t="s">
        <v>247</v>
      </c>
      <c r="L93">
        <v>3</v>
      </c>
      <c r="M93">
        <v>1</v>
      </c>
      <c r="N93" t="s">
        <v>286</v>
      </c>
      <c r="O93">
        <v>0</v>
      </c>
      <c r="P93">
        <v>2</v>
      </c>
      <c r="Q93">
        <v>0</v>
      </c>
      <c r="R93" t="s">
        <v>247</v>
      </c>
      <c r="S93">
        <v>0</v>
      </c>
      <c r="T93">
        <v>0</v>
      </c>
      <c r="U93">
        <v>0</v>
      </c>
      <c r="V93">
        <v>1</v>
      </c>
      <c r="W93">
        <v>0</v>
      </c>
      <c r="X93">
        <v>1</v>
      </c>
      <c r="Y93">
        <v>0</v>
      </c>
      <c r="Z93">
        <v>1</v>
      </c>
      <c r="AA93">
        <f t="shared" si="7"/>
        <v>4125001.5</v>
      </c>
      <c r="AB93">
        <v>916667</v>
      </c>
      <c r="AC93" t="s">
        <v>287</v>
      </c>
      <c r="AD93">
        <v>1</v>
      </c>
      <c r="AE93">
        <v>0</v>
      </c>
      <c r="AF93" t="s">
        <v>247</v>
      </c>
      <c r="AG93">
        <v>6</v>
      </c>
      <c r="AH93" t="s">
        <v>247</v>
      </c>
      <c r="AI93" t="s">
        <v>247</v>
      </c>
      <c r="AJ93">
        <v>100</v>
      </c>
      <c r="AK93">
        <v>5.9508638950966439</v>
      </c>
      <c r="AL93">
        <v>125</v>
      </c>
      <c r="AM93">
        <v>7.4385798688708045</v>
      </c>
      <c r="AN93" t="s">
        <v>247</v>
      </c>
      <c r="AO93" t="s">
        <v>247</v>
      </c>
      <c r="AP93" t="s">
        <v>247</v>
      </c>
      <c r="AQ93" t="s">
        <v>247</v>
      </c>
      <c r="AR93" t="s">
        <v>247</v>
      </c>
      <c r="AS93">
        <v>5</v>
      </c>
      <c r="AT93">
        <v>2</v>
      </c>
      <c r="AU93">
        <v>0</v>
      </c>
      <c r="AV93">
        <v>98</v>
      </c>
      <c r="AW93" t="s">
        <v>247</v>
      </c>
      <c r="AX93">
        <v>1</v>
      </c>
      <c r="AY93">
        <v>1</v>
      </c>
      <c r="AZ93">
        <v>1</v>
      </c>
      <c r="BA93">
        <v>0</v>
      </c>
      <c r="BB93">
        <v>0</v>
      </c>
      <c r="BC93">
        <v>0</v>
      </c>
      <c r="BD93">
        <v>0</v>
      </c>
      <c r="BE93">
        <v>0</v>
      </c>
      <c r="BF93">
        <v>0</v>
      </c>
      <c r="BG93" t="s">
        <v>247</v>
      </c>
      <c r="BH93" t="s">
        <v>288</v>
      </c>
      <c r="BI93">
        <v>1</v>
      </c>
      <c r="BJ93">
        <v>2</v>
      </c>
      <c r="BK93">
        <v>2</v>
      </c>
      <c r="BL93">
        <v>0</v>
      </c>
      <c r="BM93">
        <v>2</v>
      </c>
      <c r="BN93">
        <v>0</v>
      </c>
      <c r="BO93" t="s">
        <v>247</v>
      </c>
      <c r="BP93">
        <v>1</v>
      </c>
      <c r="BQ93">
        <v>0</v>
      </c>
      <c r="BR93">
        <v>1</v>
      </c>
      <c r="BS93">
        <v>1</v>
      </c>
      <c r="BT93">
        <v>0</v>
      </c>
      <c r="BU93">
        <v>1</v>
      </c>
      <c r="BV93">
        <v>0</v>
      </c>
      <c r="BW93">
        <v>1</v>
      </c>
      <c r="BX93">
        <v>0</v>
      </c>
      <c r="BY93">
        <v>5485000000</v>
      </c>
      <c r="BZ93">
        <v>326404884.64605093</v>
      </c>
      <c r="CA93" t="s">
        <v>247</v>
      </c>
      <c r="CB93" t="s">
        <v>247</v>
      </c>
      <c r="CC93" t="s">
        <v>247</v>
      </c>
      <c r="CD93" t="s">
        <v>247</v>
      </c>
      <c r="CE93" t="s">
        <v>247</v>
      </c>
      <c r="CF93" t="s">
        <v>247</v>
      </c>
      <c r="CG93">
        <v>0</v>
      </c>
      <c r="CH93" t="s">
        <v>247</v>
      </c>
      <c r="CI93" t="s">
        <v>247</v>
      </c>
      <c r="CJ93" t="s">
        <v>247</v>
      </c>
      <c r="CK93" t="s">
        <v>247</v>
      </c>
      <c r="CL93" t="s">
        <v>247</v>
      </c>
      <c r="CM93">
        <v>1</v>
      </c>
      <c r="CN93" t="s">
        <v>247</v>
      </c>
      <c r="CO93" t="s">
        <v>247</v>
      </c>
      <c r="CP93" t="s">
        <v>247</v>
      </c>
      <c r="CQ93" t="s">
        <v>247</v>
      </c>
      <c r="CR93">
        <v>1</v>
      </c>
      <c r="CS93">
        <v>1</v>
      </c>
      <c r="CT93">
        <v>5485000000</v>
      </c>
      <c r="CU93">
        <v>326404884.64605093</v>
      </c>
      <c r="CV93">
        <v>1</v>
      </c>
    </row>
    <row r="94" spans="1:100">
      <c r="A94">
        <v>50</v>
      </c>
      <c r="B94" t="s">
        <v>250</v>
      </c>
      <c r="C94" t="s">
        <v>251</v>
      </c>
      <c r="D94">
        <v>3</v>
      </c>
      <c r="E94">
        <v>8</v>
      </c>
      <c r="F94">
        <v>2004</v>
      </c>
      <c r="G94" t="s">
        <v>284</v>
      </c>
      <c r="H94">
        <v>2002</v>
      </c>
      <c r="I94" t="s">
        <v>247</v>
      </c>
      <c r="J94">
        <v>0</v>
      </c>
      <c r="K94" t="s">
        <v>247</v>
      </c>
      <c r="L94">
        <v>3</v>
      </c>
      <c r="M94">
        <v>1</v>
      </c>
      <c r="N94" t="s">
        <v>286</v>
      </c>
      <c r="O94">
        <v>0</v>
      </c>
      <c r="P94">
        <v>2</v>
      </c>
      <c r="Q94">
        <v>0</v>
      </c>
      <c r="R94" t="s">
        <v>247</v>
      </c>
      <c r="S94">
        <v>0</v>
      </c>
      <c r="T94">
        <v>0</v>
      </c>
      <c r="U94">
        <v>0</v>
      </c>
      <c r="V94">
        <v>1</v>
      </c>
      <c r="W94">
        <v>0</v>
      </c>
      <c r="X94">
        <v>1</v>
      </c>
      <c r="Y94">
        <v>0</v>
      </c>
      <c r="Z94">
        <v>1</v>
      </c>
      <c r="AA94">
        <f t="shared" si="7"/>
        <v>4125001.5</v>
      </c>
      <c r="AB94">
        <v>916667</v>
      </c>
      <c r="AC94" t="s">
        <v>287</v>
      </c>
      <c r="AD94">
        <v>1</v>
      </c>
      <c r="AE94">
        <v>0</v>
      </c>
      <c r="AF94" t="s">
        <v>247</v>
      </c>
      <c r="AG94">
        <v>6</v>
      </c>
      <c r="AH94" t="s">
        <v>247</v>
      </c>
      <c r="AI94" t="s">
        <v>247</v>
      </c>
      <c r="AJ94">
        <v>100</v>
      </c>
      <c r="AK94">
        <v>5.8477153111810773</v>
      </c>
      <c r="AL94">
        <v>125</v>
      </c>
      <c r="AM94">
        <v>7.3096441389763465</v>
      </c>
      <c r="AN94" t="s">
        <v>247</v>
      </c>
      <c r="AO94" t="s">
        <v>247</v>
      </c>
      <c r="AP94" t="s">
        <v>247</v>
      </c>
      <c r="AQ94" t="s">
        <v>247</v>
      </c>
      <c r="AR94" t="s">
        <v>247</v>
      </c>
      <c r="AS94">
        <v>5</v>
      </c>
      <c r="AT94">
        <v>2</v>
      </c>
      <c r="AU94">
        <v>0</v>
      </c>
      <c r="AV94">
        <v>98</v>
      </c>
      <c r="AW94" t="s">
        <v>247</v>
      </c>
      <c r="AX94">
        <v>1</v>
      </c>
      <c r="AY94">
        <v>1</v>
      </c>
      <c r="AZ94">
        <v>1</v>
      </c>
      <c r="BA94">
        <v>0</v>
      </c>
      <c r="BB94">
        <v>0</v>
      </c>
      <c r="BC94">
        <v>0</v>
      </c>
      <c r="BD94">
        <v>0</v>
      </c>
      <c r="BE94">
        <v>0</v>
      </c>
      <c r="BF94">
        <v>0</v>
      </c>
      <c r="BG94" t="s">
        <v>247</v>
      </c>
      <c r="BH94" t="s">
        <v>289</v>
      </c>
      <c r="BI94">
        <v>1</v>
      </c>
      <c r="BJ94">
        <v>2</v>
      </c>
      <c r="BK94">
        <v>2</v>
      </c>
      <c r="BL94">
        <v>0</v>
      </c>
      <c r="BM94">
        <v>2</v>
      </c>
      <c r="BN94">
        <v>0</v>
      </c>
      <c r="BO94" t="s">
        <v>247</v>
      </c>
      <c r="BP94">
        <v>1</v>
      </c>
      <c r="BQ94">
        <v>0</v>
      </c>
      <c r="BR94">
        <v>1</v>
      </c>
      <c r="BS94">
        <v>1</v>
      </c>
      <c r="BT94">
        <v>0</v>
      </c>
      <c r="BU94">
        <v>1</v>
      </c>
      <c r="BV94">
        <v>0</v>
      </c>
      <c r="BW94">
        <v>1</v>
      </c>
      <c r="BX94">
        <v>0</v>
      </c>
      <c r="BY94">
        <v>3749000000</v>
      </c>
      <c r="BZ94">
        <v>219230847.01617858</v>
      </c>
      <c r="CA94" t="s">
        <v>247</v>
      </c>
      <c r="CB94" t="s">
        <v>247</v>
      </c>
      <c r="CC94" t="s">
        <v>247</v>
      </c>
      <c r="CD94" t="s">
        <v>247</v>
      </c>
      <c r="CE94" t="s">
        <v>247</v>
      </c>
      <c r="CF94" t="s">
        <v>247</v>
      </c>
      <c r="CG94">
        <v>0</v>
      </c>
      <c r="CH94" t="s">
        <v>247</v>
      </c>
      <c r="CI94" t="s">
        <v>247</v>
      </c>
      <c r="CJ94" t="s">
        <v>247</v>
      </c>
      <c r="CK94" t="s">
        <v>247</v>
      </c>
      <c r="CL94" t="s">
        <v>247</v>
      </c>
      <c r="CM94">
        <v>1</v>
      </c>
      <c r="CN94" t="s">
        <v>247</v>
      </c>
      <c r="CO94" t="s">
        <v>247</v>
      </c>
      <c r="CP94" t="s">
        <v>247</v>
      </c>
      <c r="CQ94" t="s">
        <v>247</v>
      </c>
      <c r="CR94">
        <v>1</v>
      </c>
      <c r="CS94">
        <v>1</v>
      </c>
      <c r="CT94">
        <v>3749000000</v>
      </c>
      <c r="CU94">
        <v>219230847.01617858</v>
      </c>
      <c r="CV94">
        <v>1</v>
      </c>
    </row>
    <row r="95" spans="1:100">
      <c r="A95">
        <v>50</v>
      </c>
      <c r="B95" t="s">
        <v>250</v>
      </c>
      <c r="C95" t="s">
        <v>251</v>
      </c>
      <c r="D95">
        <v>3</v>
      </c>
      <c r="E95">
        <v>8</v>
      </c>
      <c r="F95">
        <v>2005</v>
      </c>
      <c r="G95" t="s">
        <v>284</v>
      </c>
      <c r="H95">
        <v>2002</v>
      </c>
      <c r="I95" t="s">
        <v>247</v>
      </c>
      <c r="J95">
        <v>0</v>
      </c>
      <c r="K95" t="s">
        <v>247</v>
      </c>
      <c r="L95">
        <v>3</v>
      </c>
      <c r="M95">
        <v>1</v>
      </c>
      <c r="N95" t="s">
        <v>286</v>
      </c>
      <c r="O95">
        <v>0</v>
      </c>
      <c r="P95">
        <v>2</v>
      </c>
      <c r="Q95">
        <v>0</v>
      </c>
      <c r="R95" t="s">
        <v>247</v>
      </c>
      <c r="S95">
        <v>0</v>
      </c>
      <c r="T95">
        <v>0</v>
      </c>
      <c r="U95">
        <v>0</v>
      </c>
      <c r="V95">
        <v>1</v>
      </c>
      <c r="W95">
        <v>0</v>
      </c>
      <c r="X95">
        <v>1</v>
      </c>
      <c r="Y95">
        <v>0</v>
      </c>
      <c r="Z95">
        <v>1</v>
      </c>
      <c r="AA95">
        <f t="shared" si="7"/>
        <v>4125001.5</v>
      </c>
      <c r="AB95">
        <v>916667</v>
      </c>
      <c r="AC95" t="s">
        <v>287</v>
      </c>
      <c r="AD95">
        <v>1</v>
      </c>
      <c r="AE95">
        <v>0</v>
      </c>
      <c r="AF95" t="s">
        <v>247</v>
      </c>
      <c r="AG95">
        <v>6</v>
      </c>
      <c r="AH95" t="s">
        <v>247</v>
      </c>
      <c r="AI95" t="s">
        <v>247</v>
      </c>
      <c r="AJ95">
        <v>100</v>
      </c>
      <c r="AK95">
        <v>5.7711862188411507</v>
      </c>
      <c r="AL95">
        <v>125</v>
      </c>
      <c r="AM95">
        <v>7.2139827735514377</v>
      </c>
      <c r="AN95" t="s">
        <v>247</v>
      </c>
      <c r="AO95" t="s">
        <v>247</v>
      </c>
      <c r="AP95" t="s">
        <v>247</v>
      </c>
      <c r="AQ95" t="s">
        <v>247</v>
      </c>
      <c r="AR95" t="s">
        <v>247</v>
      </c>
      <c r="AS95">
        <v>5</v>
      </c>
      <c r="AT95">
        <v>2</v>
      </c>
      <c r="AU95">
        <v>0</v>
      </c>
      <c r="AV95">
        <v>98</v>
      </c>
      <c r="AW95" t="s">
        <v>247</v>
      </c>
      <c r="AX95">
        <v>1</v>
      </c>
      <c r="AY95">
        <v>1</v>
      </c>
      <c r="AZ95">
        <v>1</v>
      </c>
      <c r="BA95">
        <v>0</v>
      </c>
      <c r="BB95">
        <v>0</v>
      </c>
      <c r="BC95">
        <v>0</v>
      </c>
      <c r="BD95">
        <v>0</v>
      </c>
      <c r="BE95">
        <v>0</v>
      </c>
      <c r="BF95">
        <v>0</v>
      </c>
      <c r="BG95" t="s">
        <v>247</v>
      </c>
      <c r="BH95" t="s">
        <v>289</v>
      </c>
      <c r="BI95">
        <v>1</v>
      </c>
      <c r="BJ95">
        <v>2</v>
      </c>
      <c r="BK95">
        <v>2</v>
      </c>
      <c r="BL95">
        <v>0</v>
      </c>
      <c r="BM95">
        <v>2</v>
      </c>
      <c r="BN95">
        <v>0</v>
      </c>
      <c r="BO95" t="s">
        <v>247</v>
      </c>
      <c r="BP95">
        <v>1</v>
      </c>
      <c r="BQ95">
        <v>0</v>
      </c>
      <c r="BR95">
        <v>1</v>
      </c>
      <c r="BS95">
        <v>1</v>
      </c>
      <c r="BT95">
        <v>0</v>
      </c>
      <c r="BU95">
        <v>1</v>
      </c>
      <c r="BV95">
        <v>0</v>
      </c>
      <c r="BW95">
        <v>1</v>
      </c>
      <c r="BX95">
        <v>0</v>
      </c>
      <c r="BY95">
        <v>4219000000</v>
      </c>
      <c r="BZ95">
        <v>243486346.57290813</v>
      </c>
      <c r="CA95" t="s">
        <v>247</v>
      </c>
      <c r="CB95" t="s">
        <v>247</v>
      </c>
      <c r="CC95" t="s">
        <v>247</v>
      </c>
      <c r="CD95" t="s">
        <v>247</v>
      </c>
      <c r="CE95" t="s">
        <v>247</v>
      </c>
      <c r="CF95" t="s">
        <v>247</v>
      </c>
      <c r="CG95">
        <v>0</v>
      </c>
      <c r="CH95" t="s">
        <v>247</v>
      </c>
      <c r="CI95" t="s">
        <v>247</v>
      </c>
      <c r="CJ95" t="s">
        <v>247</v>
      </c>
      <c r="CK95" t="s">
        <v>247</v>
      </c>
      <c r="CL95" t="s">
        <v>247</v>
      </c>
      <c r="CM95">
        <v>1</v>
      </c>
      <c r="CN95" t="s">
        <v>247</v>
      </c>
      <c r="CO95" t="s">
        <v>247</v>
      </c>
      <c r="CP95" t="s">
        <v>247</v>
      </c>
      <c r="CQ95" t="s">
        <v>247</v>
      </c>
      <c r="CR95">
        <v>1</v>
      </c>
      <c r="CS95">
        <v>1</v>
      </c>
      <c r="CT95">
        <v>4219000000</v>
      </c>
      <c r="CU95">
        <v>243486346.57290813</v>
      </c>
      <c r="CV95">
        <v>1</v>
      </c>
    </row>
    <row r="96" spans="1:100">
      <c r="A96">
        <v>50</v>
      </c>
      <c r="B96" t="s">
        <v>250</v>
      </c>
      <c r="C96" t="s">
        <v>251</v>
      </c>
      <c r="D96">
        <v>3</v>
      </c>
      <c r="E96">
        <v>8</v>
      </c>
      <c r="F96">
        <v>2006</v>
      </c>
      <c r="G96" t="s">
        <v>284</v>
      </c>
      <c r="H96">
        <v>2002</v>
      </c>
      <c r="I96" t="s">
        <v>247</v>
      </c>
      <c r="J96">
        <v>0</v>
      </c>
      <c r="K96" t="s">
        <v>247</v>
      </c>
      <c r="L96">
        <v>3</v>
      </c>
      <c r="M96">
        <v>1</v>
      </c>
      <c r="N96" t="s">
        <v>286</v>
      </c>
      <c r="O96">
        <v>0</v>
      </c>
      <c r="P96">
        <v>2</v>
      </c>
      <c r="Q96">
        <v>0</v>
      </c>
      <c r="R96" t="s">
        <v>247</v>
      </c>
      <c r="S96">
        <v>0</v>
      </c>
      <c r="T96">
        <v>0</v>
      </c>
      <c r="U96">
        <v>0</v>
      </c>
      <c r="V96">
        <v>1</v>
      </c>
      <c r="W96">
        <v>0</v>
      </c>
      <c r="X96">
        <v>1</v>
      </c>
      <c r="Y96">
        <v>0</v>
      </c>
      <c r="Z96">
        <v>1</v>
      </c>
      <c r="AA96">
        <f t="shared" si="7"/>
        <v>4125001.5</v>
      </c>
      <c r="AB96">
        <v>916667</v>
      </c>
      <c r="AC96" t="s">
        <v>287</v>
      </c>
      <c r="AD96">
        <v>1</v>
      </c>
      <c r="AE96">
        <v>0</v>
      </c>
      <c r="AF96" t="s">
        <v>247</v>
      </c>
      <c r="AG96">
        <v>6</v>
      </c>
      <c r="AH96" t="s">
        <v>247</v>
      </c>
      <c r="AI96" t="s">
        <v>247</v>
      </c>
      <c r="AJ96">
        <v>100</v>
      </c>
      <c r="AK96">
        <v>5.618359217923067</v>
      </c>
      <c r="AL96">
        <v>125</v>
      </c>
      <c r="AM96">
        <v>7.022949022403834</v>
      </c>
      <c r="AN96" t="s">
        <v>247</v>
      </c>
      <c r="AO96" t="s">
        <v>247</v>
      </c>
      <c r="AP96" t="s">
        <v>247</v>
      </c>
      <c r="AQ96" t="s">
        <v>247</v>
      </c>
      <c r="AR96" t="s">
        <v>247</v>
      </c>
      <c r="AS96">
        <v>5</v>
      </c>
      <c r="AT96">
        <v>2</v>
      </c>
      <c r="AU96">
        <v>0</v>
      </c>
      <c r="AV96">
        <v>98</v>
      </c>
      <c r="AW96" t="s">
        <v>247</v>
      </c>
      <c r="AX96">
        <v>1</v>
      </c>
      <c r="AY96">
        <v>1</v>
      </c>
      <c r="AZ96">
        <v>1</v>
      </c>
      <c r="BA96">
        <v>0</v>
      </c>
      <c r="BB96">
        <v>0</v>
      </c>
      <c r="BC96">
        <v>0</v>
      </c>
      <c r="BD96">
        <v>0</v>
      </c>
      <c r="BE96">
        <v>0</v>
      </c>
      <c r="BF96">
        <v>0</v>
      </c>
      <c r="BG96" t="s">
        <v>247</v>
      </c>
      <c r="BH96" t="s">
        <v>289</v>
      </c>
      <c r="BI96">
        <v>1</v>
      </c>
      <c r="BJ96">
        <v>2</v>
      </c>
      <c r="BK96">
        <v>2</v>
      </c>
      <c r="BL96">
        <v>0</v>
      </c>
      <c r="BM96">
        <v>2</v>
      </c>
      <c r="BN96">
        <v>0</v>
      </c>
      <c r="BO96" t="s">
        <v>247</v>
      </c>
      <c r="BP96">
        <v>1</v>
      </c>
      <c r="BQ96">
        <v>0</v>
      </c>
      <c r="BR96">
        <v>1</v>
      </c>
      <c r="BS96">
        <v>1</v>
      </c>
      <c r="BT96">
        <v>0</v>
      </c>
      <c r="BU96">
        <v>1</v>
      </c>
      <c r="BV96">
        <v>0</v>
      </c>
      <c r="BW96">
        <v>1</v>
      </c>
      <c r="BX96">
        <v>0</v>
      </c>
      <c r="BY96">
        <v>3356000000</v>
      </c>
      <c r="BZ96">
        <v>188552135.35349813</v>
      </c>
      <c r="CA96" t="s">
        <v>247</v>
      </c>
      <c r="CB96" t="s">
        <v>247</v>
      </c>
      <c r="CC96" t="s">
        <v>247</v>
      </c>
      <c r="CD96" t="s">
        <v>247</v>
      </c>
      <c r="CE96" t="s">
        <v>247</v>
      </c>
      <c r="CF96" t="s">
        <v>247</v>
      </c>
      <c r="CG96">
        <v>0</v>
      </c>
      <c r="CH96" t="s">
        <v>247</v>
      </c>
      <c r="CI96" t="s">
        <v>247</v>
      </c>
      <c r="CJ96" t="s">
        <v>247</v>
      </c>
      <c r="CK96" t="s">
        <v>247</v>
      </c>
      <c r="CL96" t="s">
        <v>247</v>
      </c>
      <c r="CM96">
        <v>1</v>
      </c>
      <c r="CN96" t="s">
        <v>247</v>
      </c>
      <c r="CO96" t="s">
        <v>247</v>
      </c>
      <c r="CP96" t="s">
        <v>247</v>
      </c>
      <c r="CQ96" t="s">
        <v>247</v>
      </c>
      <c r="CR96">
        <v>1</v>
      </c>
      <c r="CS96">
        <v>1</v>
      </c>
      <c r="CT96">
        <v>3356000000</v>
      </c>
      <c r="CU96">
        <v>188552135.35349813</v>
      </c>
      <c r="CV96">
        <v>1</v>
      </c>
    </row>
    <row r="97" spans="1:100">
      <c r="A97">
        <v>50</v>
      </c>
      <c r="B97" t="s">
        <v>250</v>
      </c>
      <c r="C97" t="s">
        <v>251</v>
      </c>
      <c r="D97">
        <v>3</v>
      </c>
      <c r="E97">
        <v>8</v>
      </c>
      <c r="F97">
        <v>2007</v>
      </c>
      <c r="G97" t="s">
        <v>284</v>
      </c>
      <c r="H97">
        <v>2002</v>
      </c>
      <c r="I97" t="s">
        <v>247</v>
      </c>
      <c r="J97">
        <v>0</v>
      </c>
      <c r="K97" t="s">
        <v>247</v>
      </c>
      <c r="L97">
        <v>3</v>
      </c>
      <c r="M97">
        <v>1</v>
      </c>
      <c r="N97" t="s">
        <v>286</v>
      </c>
      <c r="O97">
        <v>0</v>
      </c>
      <c r="P97">
        <v>2</v>
      </c>
      <c r="Q97">
        <v>0</v>
      </c>
      <c r="R97" t="s">
        <v>247</v>
      </c>
      <c r="S97">
        <v>0</v>
      </c>
      <c r="T97">
        <v>0</v>
      </c>
      <c r="U97">
        <v>0</v>
      </c>
      <c r="V97">
        <v>1</v>
      </c>
      <c r="W97">
        <v>0</v>
      </c>
      <c r="X97">
        <v>1</v>
      </c>
      <c r="Y97">
        <v>0</v>
      </c>
      <c r="Z97">
        <v>1</v>
      </c>
      <c r="AA97">
        <f t="shared" si="7"/>
        <v>4125001.5</v>
      </c>
      <c r="AB97">
        <v>916667</v>
      </c>
      <c r="AC97" t="s">
        <v>287</v>
      </c>
      <c r="AD97">
        <v>1</v>
      </c>
      <c r="AE97">
        <v>0</v>
      </c>
      <c r="AF97" t="s">
        <v>247</v>
      </c>
      <c r="AG97">
        <v>6</v>
      </c>
      <c r="AH97" t="s">
        <v>247</v>
      </c>
      <c r="AI97" t="s">
        <v>247</v>
      </c>
      <c r="AJ97">
        <v>100</v>
      </c>
      <c r="AK97">
        <v>5.4173160308566555</v>
      </c>
      <c r="AL97">
        <v>125</v>
      </c>
      <c r="AM97">
        <v>6.7716450385708198</v>
      </c>
      <c r="AN97" t="s">
        <v>247</v>
      </c>
      <c r="AO97" t="s">
        <v>247</v>
      </c>
      <c r="AP97" t="s">
        <v>247</v>
      </c>
      <c r="AQ97" t="s">
        <v>247</v>
      </c>
      <c r="AR97" t="s">
        <v>247</v>
      </c>
      <c r="AS97">
        <v>5</v>
      </c>
      <c r="AT97">
        <v>2</v>
      </c>
      <c r="AU97">
        <v>0</v>
      </c>
      <c r="AV97">
        <v>98</v>
      </c>
      <c r="AW97" t="s">
        <v>247</v>
      </c>
      <c r="AX97">
        <v>1</v>
      </c>
      <c r="AY97">
        <v>1</v>
      </c>
      <c r="AZ97">
        <v>1</v>
      </c>
      <c r="BA97">
        <v>0</v>
      </c>
      <c r="BB97">
        <v>0</v>
      </c>
      <c r="BC97">
        <v>0</v>
      </c>
      <c r="BD97">
        <v>0</v>
      </c>
      <c r="BE97">
        <v>0</v>
      </c>
      <c r="BF97">
        <v>0</v>
      </c>
      <c r="BG97" t="s">
        <v>247</v>
      </c>
      <c r="BH97" t="s">
        <v>289</v>
      </c>
      <c r="BI97">
        <v>1</v>
      </c>
      <c r="BJ97">
        <v>2</v>
      </c>
      <c r="BK97">
        <v>2</v>
      </c>
      <c r="BL97">
        <v>0</v>
      </c>
      <c r="BM97">
        <v>2</v>
      </c>
      <c r="BN97">
        <v>0</v>
      </c>
      <c r="BO97" t="s">
        <v>247</v>
      </c>
      <c r="BP97">
        <v>1</v>
      </c>
      <c r="BQ97">
        <v>0</v>
      </c>
      <c r="BR97">
        <v>1</v>
      </c>
      <c r="BS97">
        <v>1</v>
      </c>
      <c r="BT97">
        <v>0</v>
      </c>
      <c r="BU97">
        <v>1</v>
      </c>
      <c r="BV97">
        <v>0</v>
      </c>
      <c r="BW97">
        <v>1</v>
      </c>
      <c r="BX97">
        <v>0</v>
      </c>
      <c r="BY97">
        <v>3305000000</v>
      </c>
      <c r="BZ97">
        <v>179042294.81981248</v>
      </c>
      <c r="CA97" t="s">
        <v>247</v>
      </c>
      <c r="CB97" t="s">
        <v>247</v>
      </c>
      <c r="CC97" t="s">
        <v>247</v>
      </c>
      <c r="CD97" t="s">
        <v>247</v>
      </c>
      <c r="CE97" t="s">
        <v>247</v>
      </c>
      <c r="CF97" t="s">
        <v>247</v>
      </c>
      <c r="CG97">
        <v>0</v>
      </c>
      <c r="CH97" t="s">
        <v>247</v>
      </c>
      <c r="CI97" t="s">
        <v>247</v>
      </c>
      <c r="CJ97" t="s">
        <v>247</v>
      </c>
      <c r="CK97" t="s">
        <v>247</v>
      </c>
      <c r="CL97" t="s">
        <v>247</v>
      </c>
      <c r="CM97">
        <v>1</v>
      </c>
      <c r="CN97" t="s">
        <v>247</v>
      </c>
      <c r="CO97" t="s">
        <v>247</v>
      </c>
      <c r="CP97" t="s">
        <v>247</v>
      </c>
      <c r="CQ97" t="s">
        <v>247</v>
      </c>
      <c r="CR97">
        <v>1</v>
      </c>
      <c r="CS97">
        <v>1</v>
      </c>
      <c r="CT97">
        <v>3305000000</v>
      </c>
      <c r="CU97">
        <v>179042294.81981248</v>
      </c>
      <c r="CV97">
        <v>1</v>
      </c>
    </row>
    <row r="98" spans="1:100">
      <c r="A98">
        <v>50</v>
      </c>
      <c r="B98" t="s">
        <v>250</v>
      </c>
      <c r="C98" t="s">
        <v>251</v>
      </c>
      <c r="D98">
        <v>3</v>
      </c>
      <c r="E98">
        <v>8</v>
      </c>
      <c r="F98">
        <v>2008</v>
      </c>
      <c r="G98" t="s">
        <v>284</v>
      </c>
      <c r="H98">
        <v>2002</v>
      </c>
      <c r="I98" t="s">
        <v>247</v>
      </c>
      <c r="J98">
        <v>0</v>
      </c>
      <c r="K98" t="s">
        <v>247</v>
      </c>
      <c r="L98">
        <v>3</v>
      </c>
      <c r="M98">
        <v>1</v>
      </c>
      <c r="N98" t="s">
        <v>286</v>
      </c>
      <c r="O98">
        <v>0</v>
      </c>
      <c r="P98">
        <v>2</v>
      </c>
      <c r="Q98">
        <v>0</v>
      </c>
      <c r="R98" t="s">
        <v>247</v>
      </c>
      <c r="S98">
        <v>0</v>
      </c>
      <c r="T98">
        <v>0</v>
      </c>
      <c r="U98">
        <v>0</v>
      </c>
      <c r="V98">
        <v>1</v>
      </c>
      <c r="W98">
        <v>0</v>
      </c>
      <c r="X98">
        <v>1</v>
      </c>
      <c r="Y98">
        <v>0</v>
      </c>
      <c r="Z98">
        <v>1</v>
      </c>
      <c r="AA98">
        <f t="shared" si="7"/>
        <v>24750000</v>
      </c>
      <c r="AB98">
        <v>5500000</v>
      </c>
      <c r="AC98" t="s">
        <v>287</v>
      </c>
      <c r="AD98">
        <v>1</v>
      </c>
      <c r="AE98">
        <v>0</v>
      </c>
      <c r="AF98" t="s">
        <v>247</v>
      </c>
      <c r="AG98">
        <v>6</v>
      </c>
      <c r="AH98" t="s">
        <v>247</v>
      </c>
      <c r="AI98" t="s">
        <v>247</v>
      </c>
      <c r="AJ98">
        <v>100</v>
      </c>
      <c r="AK98">
        <v>5.1210210450423226</v>
      </c>
      <c r="AL98">
        <v>125</v>
      </c>
      <c r="AM98">
        <v>6.4012763063029032</v>
      </c>
      <c r="AN98" t="s">
        <v>247</v>
      </c>
      <c r="AO98" t="s">
        <v>247</v>
      </c>
      <c r="AP98" t="s">
        <v>247</v>
      </c>
      <c r="AQ98" t="s">
        <v>247</v>
      </c>
      <c r="AR98" t="s">
        <v>247</v>
      </c>
      <c r="AS98">
        <v>5</v>
      </c>
      <c r="AT98">
        <v>2</v>
      </c>
      <c r="AU98">
        <v>0</v>
      </c>
      <c r="AV98">
        <v>98</v>
      </c>
      <c r="AW98" t="s">
        <v>247</v>
      </c>
      <c r="AX98">
        <v>1</v>
      </c>
      <c r="AY98">
        <v>1</v>
      </c>
      <c r="AZ98">
        <v>1</v>
      </c>
      <c r="BA98">
        <v>0</v>
      </c>
      <c r="BB98">
        <v>0</v>
      </c>
      <c r="BC98">
        <v>0</v>
      </c>
      <c r="BD98">
        <v>0</v>
      </c>
      <c r="BE98">
        <v>0</v>
      </c>
      <c r="BF98">
        <v>0</v>
      </c>
      <c r="BG98" t="s">
        <v>247</v>
      </c>
      <c r="BH98" t="s">
        <v>289</v>
      </c>
      <c r="BI98">
        <v>1</v>
      </c>
      <c r="BJ98">
        <v>2</v>
      </c>
      <c r="BK98">
        <v>2</v>
      </c>
      <c r="BL98">
        <v>0</v>
      </c>
      <c r="BM98">
        <v>2</v>
      </c>
      <c r="BN98">
        <v>0</v>
      </c>
      <c r="BO98" t="s">
        <v>247</v>
      </c>
      <c r="BP98">
        <v>1</v>
      </c>
      <c r="BQ98">
        <v>0</v>
      </c>
      <c r="BR98">
        <v>1</v>
      </c>
      <c r="BS98">
        <v>1</v>
      </c>
      <c r="BT98">
        <v>0</v>
      </c>
      <c r="BU98">
        <v>1</v>
      </c>
      <c r="BV98">
        <v>0</v>
      </c>
      <c r="BW98">
        <v>1</v>
      </c>
      <c r="BX98">
        <v>0</v>
      </c>
      <c r="BY98">
        <v>3270000000</v>
      </c>
      <c r="BZ98">
        <v>167457388.17288396</v>
      </c>
      <c r="CA98" t="s">
        <v>247</v>
      </c>
      <c r="CB98" t="s">
        <v>247</v>
      </c>
      <c r="CC98" t="s">
        <v>247</v>
      </c>
      <c r="CD98" t="s">
        <v>247</v>
      </c>
      <c r="CE98" t="s">
        <v>247</v>
      </c>
      <c r="CF98" t="s">
        <v>247</v>
      </c>
      <c r="CG98">
        <v>0</v>
      </c>
      <c r="CH98" t="s">
        <v>247</v>
      </c>
      <c r="CI98" t="s">
        <v>247</v>
      </c>
      <c r="CJ98" t="s">
        <v>247</v>
      </c>
      <c r="CK98" t="s">
        <v>247</v>
      </c>
      <c r="CL98" t="s">
        <v>247</v>
      </c>
      <c r="CM98">
        <v>1</v>
      </c>
      <c r="CN98" t="s">
        <v>247</v>
      </c>
      <c r="CO98" t="s">
        <v>247</v>
      </c>
      <c r="CP98" t="s">
        <v>247</v>
      </c>
      <c r="CQ98" t="s">
        <v>247</v>
      </c>
      <c r="CR98">
        <v>1</v>
      </c>
      <c r="CS98">
        <v>1</v>
      </c>
      <c r="CT98">
        <v>3270000000</v>
      </c>
      <c r="CU98">
        <v>167457388.17288396</v>
      </c>
      <c r="CV98">
        <v>1</v>
      </c>
    </row>
    <row r="99" spans="1:100">
      <c r="A99">
        <v>50</v>
      </c>
      <c r="B99" t="s">
        <v>250</v>
      </c>
      <c r="C99" t="s">
        <v>251</v>
      </c>
      <c r="D99">
        <v>3</v>
      </c>
      <c r="E99">
        <v>8</v>
      </c>
      <c r="F99">
        <v>2009</v>
      </c>
      <c r="G99" t="s">
        <v>284</v>
      </c>
      <c r="H99">
        <v>2002</v>
      </c>
      <c r="I99" t="s">
        <v>247</v>
      </c>
      <c r="J99">
        <v>0</v>
      </c>
      <c r="K99" t="s">
        <v>247</v>
      </c>
      <c r="L99">
        <v>3</v>
      </c>
      <c r="M99">
        <v>1</v>
      </c>
      <c r="N99" t="s">
        <v>286</v>
      </c>
      <c r="O99">
        <v>0</v>
      </c>
      <c r="P99">
        <v>2</v>
      </c>
      <c r="Q99">
        <v>0</v>
      </c>
      <c r="R99" t="s">
        <v>247</v>
      </c>
      <c r="S99">
        <v>0</v>
      </c>
      <c r="T99">
        <v>0</v>
      </c>
      <c r="U99">
        <v>0</v>
      </c>
      <c r="V99">
        <v>1</v>
      </c>
      <c r="W99">
        <v>0</v>
      </c>
      <c r="X99">
        <v>1</v>
      </c>
      <c r="Y99">
        <v>0</v>
      </c>
      <c r="Z99">
        <v>1</v>
      </c>
      <c r="AA99">
        <f t="shared" si="7"/>
        <v>21667500</v>
      </c>
      <c r="AB99">
        <v>4815000</v>
      </c>
      <c r="AC99" t="s">
        <v>287</v>
      </c>
      <c r="AD99">
        <v>1</v>
      </c>
      <c r="AE99">
        <v>0</v>
      </c>
      <c r="AF99" t="s">
        <v>247</v>
      </c>
      <c r="AG99">
        <v>6</v>
      </c>
      <c r="AH99" t="s">
        <v>247</v>
      </c>
      <c r="AI99" t="s">
        <v>247</v>
      </c>
      <c r="AJ99">
        <v>100</v>
      </c>
      <c r="AK99">
        <v>4.8329911929220186</v>
      </c>
      <c r="AL99">
        <v>125</v>
      </c>
      <c r="AM99">
        <v>6.0412389911525226</v>
      </c>
      <c r="AN99" t="s">
        <v>247</v>
      </c>
      <c r="AO99" t="s">
        <v>247</v>
      </c>
      <c r="AP99" t="s">
        <v>247</v>
      </c>
      <c r="AQ99" t="s">
        <v>247</v>
      </c>
      <c r="AR99" t="s">
        <v>247</v>
      </c>
      <c r="AS99">
        <v>5</v>
      </c>
      <c r="AT99">
        <v>2</v>
      </c>
      <c r="AU99">
        <v>0</v>
      </c>
      <c r="AV99">
        <v>98</v>
      </c>
      <c r="AW99" t="s">
        <v>247</v>
      </c>
      <c r="AX99">
        <v>1</v>
      </c>
      <c r="AY99">
        <v>1</v>
      </c>
      <c r="AZ99">
        <v>1</v>
      </c>
      <c r="BA99">
        <v>0</v>
      </c>
      <c r="BB99">
        <v>0</v>
      </c>
      <c r="BC99">
        <v>0</v>
      </c>
      <c r="BD99">
        <v>0</v>
      </c>
      <c r="BE99">
        <v>0</v>
      </c>
      <c r="BF99">
        <v>0</v>
      </c>
      <c r="BG99" t="s">
        <v>247</v>
      </c>
      <c r="BH99" t="s">
        <v>289</v>
      </c>
      <c r="BI99">
        <v>1</v>
      </c>
      <c r="BJ99">
        <v>2</v>
      </c>
      <c r="BK99">
        <v>2</v>
      </c>
      <c r="BL99">
        <v>0</v>
      </c>
      <c r="BM99">
        <v>2</v>
      </c>
      <c r="BN99">
        <v>0</v>
      </c>
      <c r="BO99" t="s">
        <v>247</v>
      </c>
      <c r="BP99">
        <v>1</v>
      </c>
      <c r="BQ99">
        <v>0</v>
      </c>
      <c r="BR99">
        <v>1</v>
      </c>
      <c r="BS99">
        <v>1</v>
      </c>
      <c r="BT99">
        <v>0</v>
      </c>
      <c r="BU99">
        <v>1</v>
      </c>
      <c r="BV99">
        <v>0</v>
      </c>
      <c r="BW99">
        <v>1</v>
      </c>
      <c r="BX99">
        <v>0</v>
      </c>
      <c r="BY99">
        <v>4880000000</v>
      </c>
      <c r="BZ99">
        <v>235849970.21459448</v>
      </c>
      <c r="CA99" t="s">
        <v>247</v>
      </c>
      <c r="CB99" t="s">
        <v>247</v>
      </c>
      <c r="CC99" t="s">
        <v>247</v>
      </c>
      <c r="CD99" t="s">
        <v>247</v>
      </c>
      <c r="CE99" t="s">
        <v>247</v>
      </c>
      <c r="CF99" t="s">
        <v>247</v>
      </c>
      <c r="CG99">
        <v>0</v>
      </c>
      <c r="CH99" t="s">
        <v>247</v>
      </c>
      <c r="CI99" t="s">
        <v>247</v>
      </c>
      <c r="CJ99" t="s">
        <v>247</v>
      </c>
      <c r="CK99" t="s">
        <v>247</v>
      </c>
      <c r="CL99" t="s">
        <v>247</v>
      </c>
      <c r="CM99">
        <v>1</v>
      </c>
      <c r="CN99" t="s">
        <v>247</v>
      </c>
      <c r="CO99" t="s">
        <v>247</v>
      </c>
      <c r="CP99" t="s">
        <v>247</v>
      </c>
      <c r="CQ99" t="s">
        <v>247</v>
      </c>
      <c r="CR99">
        <v>1</v>
      </c>
      <c r="CS99">
        <v>1</v>
      </c>
      <c r="CT99">
        <v>4880000000</v>
      </c>
      <c r="CU99">
        <v>235849970.21459448</v>
      </c>
      <c r="CV99">
        <v>1</v>
      </c>
    </row>
    <row r="100" spans="1:100">
      <c r="A100">
        <v>50</v>
      </c>
      <c r="B100" t="s">
        <v>250</v>
      </c>
      <c r="C100" t="s">
        <v>251</v>
      </c>
      <c r="D100">
        <v>3</v>
      </c>
      <c r="E100">
        <v>8</v>
      </c>
      <c r="F100">
        <v>2010</v>
      </c>
      <c r="G100" t="s">
        <v>284</v>
      </c>
      <c r="H100">
        <v>2002</v>
      </c>
      <c r="I100" t="s">
        <v>247</v>
      </c>
      <c r="J100">
        <v>0</v>
      </c>
      <c r="K100" t="s">
        <v>247</v>
      </c>
      <c r="L100">
        <v>3</v>
      </c>
      <c r="M100">
        <v>1</v>
      </c>
      <c r="N100" t="s">
        <v>286</v>
      </c>
      <c r="O100">
        <v>0</v>
      </c>
      <c r="P100">
        <v>2</v>
      </c>
      <c r="Q100">
        <v>0</v>
      </c>
      <c r="R100" t="s">
        <v>247</v>
      </c>
      <c r="S100">
        <v>0</v>
      </c>
      <c r="T100">
        <v>0</v>
      </c>
      <c r="U100">
        <v>0</v>
      </c>
      <c r="V100">
        <v>1</v>
      </c>
      <c r="W100">
        <v>0</v>
      </c>
      <c r="X100">
        <v>1</v>
      </c>
      <c r="Y100">
        <v>0</v>
      </c>
      <c r="Z100">
        <v>1</v>
      </c>
      <c r="AA100">
        <f t="shared" si="7"/>
        <v>23400000</v>
      </c>
      <c r="AB100">
        <v>5200000</v>
      </c>
      <c r="AC100" t="s">
        <v>287</v>
      </c>
      <c r="AD100">
        <v>1</v>
      </c>
      <c r="AE100">
        <v>0</v>
      </c>
      <c r="AF100" t="s">
        <v>247</v>
      </c>
      <c r="AG100">
        <v>6</v>
      </c>
      <c r="AH100" t="s">
        <v>247</v>
      </c>
      <c r="AI100" t="s">
        <v>247</v>
      </c>
      <c r="AJ100">
        <v>100</v>
      </c>
      <c r="AK100">
        <v>4.5658079612394147</v>
      </c>
      <c r="AL100">
        <v>125</v>
      </c>
      <c r="AM100">
        <v>5.7072599515492675</v>
      </c>
      <c r="AN100" t="s">
        <v>247</v>
      </c>
      <c r="AO100" t="s">
        <v>247</v>
      </c>
      <c r="AP100" t="s">
        <v>247</v>
      </c>
      <c r="AQ100" t="s">
        <v>247</v>
      </c>
      <c r="AR100" t="s">
        <v>247</v>
      </c>
      <c r="AS100">
        <v>5</v>
      </c>
      <c r="AT100">
        <v>2</v>
      </c>
      <c r="AU100">
        <v>0</v>
      </c>
      <c r="AV100">
        <v>98</v>
      </c>
      <c r="AW100" t="s">
        <v>247</v>
      </c>
      <c r="AX100">
        <v>1</v>
      </c>
      <c r="AY100">
        <v>1</v>
      </c>
      <c r="AZ100">
        <v>1</v>
      </c>
      <c r="BA100">
        <v>0</v>
      </c>
      <c r="BB100">
        <v>0</v>
      </c>
      <c r="BC100">
        <v>0</v>
      </c>
      <c r="BD100">
        <v>0</v>
      </c>
      <c r="BE100">
        <v>0</v>
      </c>
      <c r="BF100">
        <v>0</v>
      </c>
      <c r="BG100" t="s">
        <v>247</v>
      </c>
      <c r="BH100" t="s">
        <v>289</v>
      </c>
      <c r="BI100">
        <v>1</v>
      </c>
      <c r="BJ100">
        <v>2</v>
      </c>
      <c r="BK100">
        <v>2</v>
      </c>
      <c r="BL100">
        <v>0</v>
      </c>
      <c r="BM100">
        <v>2</v>
      </c>
      <c r="BN100">
        <v>0</v>
      </c>
      <c r="BO100" t="s">
        <v>247</v>
      </c>
      <c r="BP100">
        <v>1</v>
      </c>
      <c r="BQ100">
        <v>0</v>
      </c>
      <c r="BR100">
        <v>1</v>
      </c>
      <c r="BS100">
        <v>1</v>
      </c>
      <c r="BT100">
        <v>0</v>
      </c>
      <c r="BU100">
        <v>1</v>
      </c>
      <c r="BV100">
        <v>0</v>
      </c>
      <c r="BW100">
        <v>1</v>
      </c>
      <c r="BX100">
        <v>0</v>
      </c>
      <c r="BY100">
        <v>5748400000</v>
      </c>
      <c r="BZ100">
        <v>262460904.84388649</v>
      </c>
      <c r="CA100" t="s">
        <v>247</v>
      </c>
      <c r="CB100" t="s">
        <v>247</v>
      </c>
      <c r="CC100" t="s">
        <v>247</v>
      </c>
      <c r="CD100" t="s">
        <v>247</v>
      </c>
      <c r="CE100" t="s">
        <v>247</v>
      </c>
      <c r="CF100" t="s">
        <v>247</v>
      </c>
      <c r="CG100">
        <v>0</v>
      </c>
      <c r="CH100" t="s">
        <v>247</v>
      </c>
      <c r="CI100" t="s">
        <v>247</v>
      </c>
      <c r="CJ100" t="s">
        <v>247</v>
      </c>
      <c r="CK100" t="s">
        <v>247</v>
      </c>
      <c r="CL100" t="s">
        <v>247</v>
      </c>
      <c r="CM100">
        <v>1</v>
      </c>
      <c r="CN100" t="s">
        <v>247</v>
      </c>
      <c r="CO100" t="s">
        <v>247</v>
      </c>
      <c r="CP100" t="s">
        <v>247</v>
      </c>
      <c r="CQ100" t="s">
        <v>247</v>
      </c>
      <c r="CR100">
        <v>1</v>
      </c>
      <c r="CS100">
        <v>1</v>
      </c>
      <c r="CT100">
        <v>5748400000</v>
      </c>
      <c r="CU100">
        <v>262460904.84388649</v>
      </c>
      <c r="CV100">
        <v>1</v>
      </c>
    </row>
    <row r="101" spans="1:100">
      <c r="A101">
        <v>50</v>
      </c>
      <c r="B101" t="s">
        <v>250</v>
      </c>
      <c r="C101" t="s">
        <v>251</v>
      </c>
      <c r="D101">
        <v>3</v>
      </c>
      <c r="E101">
        <v>8</v>
      </c>
      <c r="F101">
        <v>2011</v>
      </c>
      <c r="G101" t="s">
        <v>284</v>
      </c>
      <c r="H101">
        <v>2002</v>
      </c>
      <c r="I101" t="s">
        <v>247</v>
      </c>
      <c r="J101">
        <v>0</v>
      </c>
      <c r="K101" t="s">
        <v>247</v>
      </c>
      <c r="L101">
        <v>3</v>
      </c>
      <c r="M101">
        <v>1</v>
      </c>
      <c r="N101" t="s">
        <v>286</v>
      </c>
      <c r="O101">
        <v>0</v>
      </c>
      <c r="P101">
        <v>2</v>
      </c>
      <c r="Q101">
        <v>0</v>
      </c>
      <c r="R101" t="s">
        <v>247</v>
      </c>
      <c r="S101">
        <v>0</v>
      </c>
      <c r="T101">
        <v>0</v>
      </c>
      <c r="U101">
        <v>0</v>
      </c>
      <c r="V101">
        <v>1</v>
      </c>
      <c r="W101">
        <v>0</v>
      </c>
      <c r="X101">
        <v>1</v>
      </c>
      <c r="Y101">
        <v>0</v>
      </c>
      <c r="Z101">
        <v>1</v>
      </c>
      <c r="AA101">
        <f t="shared" si="7"/>
        <v>35176500</v>
      </c>
      <c r="AB101">
        <v>7817000</v>
      </c>
      <c r="AC101" t="s">
        <v>287</v>
      </c>
      <c r="AD101">
        <v>1</v>
      </c>
      <c r="AE101">
        <v>0</v>
      </c>
      <c r="AF101" t="s">
        <v>247</v>
      </c>
      <c r="AG101">
        <v>6</v>
      </c>
      <c r="AH101" t="s">
        <v>247</v>
      </c>
      <c r="AI101" t="s">
        <v>247</v>
      </c>
      <c r="AJ101">
        <v>100</v>
      </c>
      <c r="AK101">
        <v>4.3205069725372152</v>
      </c>
      <c r="AL101">
        <v>125</v>
      </c>
      <c r="AM101">
        <v>5.4006337156715194</v>
      </c>
      <c r="AN101" t="s">
        <v>247</v>
      </c>
      <c r="AO101" t="s">
        <v>247</v>
      </c>
      <c r="AP101" t="s">
        <v>247</v>
      </c>
      <c r="AQ101" t="s">
        <v>247</v>
      </c>
      <c r="AR101" t="s">
        <v>247</v>
      </c>
      <c r="AS101">
        <v>5</v>
      </c>
      <c r="AT101">
        <v>2</v>
      </c>
      <c r="AU101">
        <v>0</v>
      </c>
      <c r="AV101">
        <v>98</v>
      </c>
      <c r="AW101" t="s">
        <v>247</v>
      </c>
      <c r="AX101">
        <v>1</v>
      </c>
      <c r="AY101">
        <v>1</v>
      </c>
      <c r="AZ101">
        <v>1</v>
      </c>
      <c r="BA101">
        <v>0</v>
      </c>
      <c r="BB101">
        <v>0</v>
      </c>
      <c r="BC101">
        <v>0</v>
      </c>
      <c r="BD101">
        <v>0</v>
      </c>
      <c r="BE101">
        <v>0</v>
      </c>
      <c r="BF101">
        <v>0</v>
      </c>
      <c r="BG101" t="s">
        <v>247</v>
      </c>
      <c r="BH101" t="s">
        <v>289</v>
      </c>
      <c r="BI101">
        <v>1</v>
      </c>
      <c r="BJ101">
        <v>2</v>
      </c>
      <c r="BK101">
        <v>2</v>
      </c>
      <c r="BL101">
        <v>0</v>
      </c>
      <c r="BM101">
        <v>2</v>
      </c>
      <c r="BN101">
        <v>0</v>
      </c>
      <c r="BO101" t="s">
        <v>247</v>
      </c>
      <c r="BP101">
        <v>1</v>
      </c>
      <c r="BQ101">
        <v>0</v>
      </c>
      <c r="BR101">
        <v>1</v>
      </c>
      <c r="BS101">
        <v>1</v>
      </c>
      <c r="BT101">
        <v>0</v>
      </c>
      <c r="BU101">
        <v>1</v>
      </c>
      <c r="BV101">
        <v>0</v>
      </c>
      <c r="BW101">
        <v>1</v>
      </c>
      <c r="BX101">
        <v>0</v>
      </c>
      <c r="BY101">
        <v>8650000000</v>
      </c>
      <c r="BZ101">
        <v>373723853.12446916</v>
      </c>
      <c r="CA101" t="s">
        <v>247</v>
      </c>
      <c r="CB101" t="s">
        <v>247</v>
      </c>
      <c r="CC101" t="s">
        <v>247</v>
      </c>
      <c r="CD101" t="s">
        <v>247</v>
      </c>
      <c r="CE101" t="s">
        <v>247</v>
      </c>
      <c r="CF101" t="s">
        <v>247</v>
      </c>
      <c r="CG101">
        <v>0</v>
      </c>
      <c r="CH101" t="s">
        <v>247</v>
      </c>
      <c r="CI101" t="s">
        <v>247</v>
      </c>
      <c r="CJ101" t="s">
        <v>247</v>
      </c>
      <c r="CK101" t="s">
        <v>247</v>
      </c>
      <c r="CL101" t="s">
        <v>247</v>
      </c>
      <c r="CM101">
        <v>1</v>
      </c>
      <c r="CN101" t="s">
        <v>247</v>
      </c>
      <c r="CO101" t="s">
        <v>247</v>
      </c>
      <c r="CP101" t="s">
        <v>247</v>
      </c>
      <c r="CQ101" t="s">
        <v>247</v>
      </c>
      <c r="CR101">
        <v>1</v>
      </c>
      <c r="CS101">
        <v>1</v>
      </c>
      <c r="CT101">
        <v>8650000000</v>
      </c>
      <c r="CU101">
        <v>373723853.12446916</v>
      </c>
      <c r="CV101">
        <v>1</v>
      </c>
    </row>
    <row r="102" spans="1:100">
      <c r="A102">
        <v>50</v>
      </c>
      <c r="B102" t="s">
        <v>250</v>
      </c>
      <c r="C102" t="s">
        <v>251</v>
      </c>
      <c r="D102">
        <v>3</v>
      </c>
      <c r="E102">
        <v>8</v>
      </c>
      <c r="F102">
        <v>2012</v>
      </c>
      <c r="G102" t="s">
        <v>284</v>
      </c>
      <c r="H102">
        <v>2002</v>
      </c>
      <c r="I102" t="s">
        <v>247</v>
      </c>
      <c r="J102">
        <v>0</v>
      </c>
      <c r="K102" t="s">
        <v>247</v>
      </c>
      <c r="L102">
        <v>3</v>
      </c>
      <c r="M102">
        <v>1</v>
      </c>
      <c r="N102" t="s">
        <v>286</v>
      </c>
      <c r="O102">
        <v>0</v>
      </c>
      <c r="P102">
        <v>2</v>
      </c>
      <c r="Q102">
        <v>0</v>
      </c>
      <c r="R102" t="s">
        <v>247</v>
      </c>
      <c r="S102">
        <v>0</v>
      </c>
      <c r="T102">
        <v>0</v>
      </c>
      <c r="U102">
        <v>0</v>
      </c>
      <c r="V102">
        <v>1</v>
      </c>
      <c r="W102">
        <v>0</v>
      </c>
      <c r="X102">
        <v>1</v>
      </c>
      <c r="Y102">
        <v>0</v>
      </c>
      <c r="Z102">
        <v>1</v>
      </c>
      <c r="AA102">
        <f t="shared" si="7"/>
        <v>35977500</v>
      </c>
      <c r="AB102">
        <v>7995000</v>
      </c>
      <c r="AC102" t="s">
        <v>287</v>
      </c>
      <c r="AD102">
        <v>1</v>
      </c>
      <c r="AE102">
        <v>0</v>
      </c>
      <c r="AF102" t="s">
        <v>247</v>
      </c>
      <c r="AG102">
        <v>6</v>
      </c>
      <c r="AH102" t="s">
        <v>247</v>
      </c>
      <c r="AI102" t="s">
        <v>247</v>
      </c>
      <c r="AJ102">
        <v>100</v>
      </c>
      <c r="AK102">
        <v>4.0679603373099518</v>
      </c>
      <c r="AL102">
        <v>125</v>
      </c>
      <c r="AM102">
        <v>5.0849504216374388</v>
      </c>
      <c r="AN102" t="s">
        <v>247</v>
      </c>
      <c r="AO102" t="s">
        <v>247</v>
      </c>
      <c r="AP102" t="s">
        <v>247</v>
      </c>
      <c r="AQ102" t="s">
        <v>247</v>
      </c>
      <c r="AR102" t="s">
        <v>247</v>
      </c>
      <c r="AS102">
        <v>5</v>
      </c>
      <c r="AT102">
        <v>2</v>
      </c>
      <c r="AU102">
        <v>0</v>
      </c>
      <c r="AV102">
        <v>98</v>
      </c>
      <c r="AW102" t="s">
        <v>247</v>
      </c>
      <c r="AX102">
        <v>1</v>
      </c>
      <c r="AY102">
        <v>1</v>
      </c>
      <c r="AZ102">
        <v>1</v>
      </c>
      <c r="BA102">
        <v>0</v>
      </c>
      <c r="BB102">
        <v>0</v>
      </c>
      <c r="BC102">
        <v>0</v>
      </c>
      <c r="BD102">
        <v>0</v>
      </c>
      <c r="BE102">
        <v>0</v>
      </c>
      <c r="BF102">
        <v>0</v>
      </c>
      <c r="BG102" t="s">
        <v>247</v>
      </c>
      <c r="BH102" t="s">
        <v>289</v>
      </c>
      <c r="BI102">
        <v>1</v>
      </c>
      <c r="BJ102">
        <v>2</v>
      </c>
      <c r="BK102">
        <v>2</v>
      </c>
      <c r="BL102">
        <v>0</v>
      </c>
      <c r="BM102">
        <v>2</v>
      </c>
      <c r="BN102">
        <v>0</v>
      </c>
      <c r="BO102" t="s">
        <v>247</v>
      </c>
      <c r="BP102">
        <v>1</v>
      </c>
      <c r="BQ102">
        <v>0</v>
      </c>
      <c r="BR102">
        <v>1</v>
      </c>
      <c r="BS102">
        <v>1</v>
      </c>
      <c r="BT102">
        <v>0</v>
      </c>
      <c r="BU102">
        <v>1</v>
      </c>
      <c r="BV102">
        <v>0</v>
      </c>
      <c r="BW102">
        <v>1</v>
      </c>
      <c r="BX102">
        <v>0</v>
      </c>
      <c r="BY102">
        <v>9000000000</v>
      </c>
      <c r="BZ102">
        <v>366116430.35789561</v>
      </c>
      <c r="CA102" t="s">
        <v>247</v>
      </c>
      <c r="CB102" t="s">
        <v>247</v>
      </c>
      <c r="CC102" t="s">
        <v>247</v>
      </c>
      <c r="CD102" t="s">
        <v>247</v>
      </c>
      <c r="CE102" t="s">
        <v>247</v>
      </c>
      <c r="CF102" t="s">
        <v>247</v>
      </c>
      <c r="CG102">
        <v>0</v>
      </c>
      <c r="CH102" t="s">
        <v>247</v>
      </c>
      <c r="CI102" t="s">
        <v>247</v>
      </c>
      <c r="CJ102" t="s">
        <v>247</v>
      </c>
      <c r="CK102" t="s">
        <v>247</v>
      </c>
      <c r="CL102" t="s">
        <v>247</v>
      </c>
      <c r="CM102">
        <v>1</v>
      </c>
      <c r="CN102" t="s">
        <v>247</v>
      </c>
      <c r="CO102" t="s">
        <v>247</v>
      </c>
      <c r="CP102" t="s">
        <v>247</v>
      </c>
      <c r="CQ102" t="s">
        <v>247</v>
      </c>
      <c r="CR102">
        <v>1</v>
      </c>
      <c r="CS102">
        <v>1</v>
      </c>
      <c r="CT102">
        <v>9000000000</v>
      </c>
      <c r="CU102">
        <v>366116430.35789561</v>
      </c>
      <c r="CV102">
        <v>1</v>
      </c>
    </row>
    <row r="103" spans="1:100">
      <c r="A103">
        <v>50</v>
      </c>
      <c r="B103" t="s">
        <v>250</v>
      </c>
      <c r="C103" t="s">
        <v>251</v>
      </c>
      <c r="D103">
        <v>3</v>
      </c>
      <c r="E103">
        <v>8</v>
      </c>
      <c r="F103">
        <v>2013</v>
      </c>
      <c r="G103" t="s">
        <v>284</v>
      </c>
      <c r="H103">
        <v>2002</v>
      </c>
      <c r="I103" t="s">
        <v>247</v>
      </c>
      <c r="J103">
        <v>0</v>
      </c>
      <c r="K103" t="s">
        <v>247</v>
      </c>
      <c r="L103">
        <v>3</v>
      </c>
      <c r="M103">
        <v>1</v>
      </c>
      <c r="N103" t="s">
        <v>286</v>
      </c>
      <c r="O103">
        <v>0</v>
      </c>
      <c r="P103">
        <v>2</v>
      </c>
      <c r="Q103">
        <v>0</v>
      </c>
      <c r="R103" t="s">
        <v>247</v>
      </c>
      <c r="S103">
        <v>0</v>
      </c>
      <c r="T103">
        <v>0</v>
      </c>
      <c r="U103">
        <v>0</v>
      </c>
      <c r="V103">
        <v>1</v>
      </c>
      <c r="W103">
        <v>0</v>
      </c>
      <c r="X103">
        <v>1</v>
      </c>
      <c r="Y103">
        <v>0</v>
      </c>
      <c r="Z103">
        <v>1</v>
      </c>
      <c r="AA103">
        <f t="shared" si="7"/>
        <v>35176500</v>
      </c>
      <c r="AB103">
        <v>7817000</v>
      </c>
      <c r="AC103" t="s">
        <v>287</v>
      </c>
      <c r="AD103">
        <v>1</v>
      </c>
      <c r="AE103">
        <v>0</v>
      </c>
      <c r="AF103" t="s">
        <v>247</v>
      </c>
      <c r="AG103">
        <v>6</v>
      </c>
      <c r="AH103" t="s">
        <v>247</v>
      </c>
      <c r="AI103" t="s">
        <v>247</v>
      </c>
      <c r="AJ103">
        <v>100</v>
      </c>
      <c r="AK103">
        <v>3.8569252227140431</v>
      </c>
      <c r="AL103">
        <v>125</v>
      </c>
      <c r="AM103">
        <v>4.8211565283925539</v>
      </c>
      <c r="AN103" t="s">
        <v>247</v>
      </c>
      <c r="AO103" t="s">
        <v>247</v>
      </c>
      <c r="AP103" t="s">
        <v>247</v>
      </c>
      <c r="AQ103" t="s">
        <v>247</v>
      </c>
      <c r="AR103" t="s">
        <v>247</v>
      </c>
      <c r="AS103">
        <v>5</v>
      </c>
      <c r="AT103">
        <v>2</v>
      </c>
      <c r="AU103">
        <v>0</v>
      </c>
      <c r="AV103">
        <v>98</v>
      </c>
      <c r="AW103" t="s">
        <v>247</v>
      </c>
      <c r="AX103">
        <v>1</v>
      </c>
      <c r="AY103">
        <v>1</v>
      </c>
      <c r="AZ103">
        <v>1</v>
      </c>
      <c r="BA103">
        <v>0</v>
      </c>
      <c r="BB103">
        <v>0</v>
      </c>
      <c r="BC103">
        <v>0</v>
      </c>
      <c r="BD103">
        <v>0</v>
      </c>
      <c r="BE103">
        <v>0</v>
      </c>
      <c r="BF103">
        <v>0</v>
      </c>
      <c r="BG103" t="s">
        <v>247</v>
      </c>
      <c r="BH103" t="s">
        <v>289</v>
      </c>
      <c r="BI103">
        <v>1</v>
      </c>
      <c r="BJ103">
        <v>2</v>
      </c>
      <c r="BK103">
        <v>2</v>
      </c>
      <c r="BL103">
        <v>0</v>
      </c>
      <c r="BM103">
        <v>2</v>
      </c>
      <c r="BN103">
        <v>0</v>
      </c>
      <c r="BO103" t="s">
        <v>247</v>
      </c>
      <c r="BP103">
        <v>1</v>
      </c>
      <c r="BQ103">
        <v>0</v>
      </c>
      <c r="BR103">
        <v>1</v>
      </c>
      <c r="BS103">
        <v>1</v>
      </c>
      <c r="BT103">
        <v>0</v>
      </c>
      <c r="BU103">
        <v>1</v>
      </c>
      <c r="BV103">
        <v>0</v>
      </c>
      <c r="BW103">
        <v>1</v>
      </c>
      <c r="BX103">
        <v>0</v>
      </c>
      <c r="BY103">
        <v>9250000000</v>
      </c>
      <c r="BZ103">
        <v>356765583.10104901</v>
      </c>
      <c r="CA103" t="s">
        <v>247</v>
      </c>
      <c r="CB103" t="s">
        <v>247</v>
      </c>
      <c r="CC103" t="s">
        <v>247</v>
      </c>
      <c r="CD103" t="s">
        <v>247</v>
      </c>
      <c r="CE103" t="s">
        <v>247</v>
      </c>
      <c r="CF103" t="s">
        <v>247</v>
      </c>
      <c r="CG103">
        <v>0</v>
      </c>
      <c r="CH103" t="s">
        <v>247</v>
      </c>
      <c r="CI103" t="s">
        <v>247</v>
      </c>
      <c r="CJ103" t="s">
        <v>247</v>
      </c>
      <c r="CK103" t="s">
        <v>247</v>
      </c>
      <c r="CL103" t="s">
        <v>247</v>
      </c>
      <c r="CM103">
        <v>1</v>
      </c>
      <c r="CN103" t="s">
        <v>247</v>
      </c>
      <c r="CO103" t="s">
        <v>247</v>
      </c>
      <c r="CP103" t="s">
        <v>247</v>
      </c>
      <c r="CQ103" t="s">
        <v>247</v>
      </c>
      <c r="CR103">
        <v>1</v>
      </c>
      <c r="CS103">
        <v>1</v>
      </c>
      <c r="CT103">
        <v>9250000000</v>
      </c>
      <c r="CU103">
        <v>356765583.10104901</v>
      </c>
      <c r="CV103">
        <v>1</v>
      </c>
    </row>
    <row r="104" spans="1:100">
      <c r="A104">
        <v>50</v>
      </c>
      <c r="B104" t="s">
        <v>250</v>
      </c>
      <c r="C104" t="s">
        <v>251</v>
      </c>
      <c r="D104">
        <v>3</v>
      </c>
      <c r="E104">
        <v>8</v>
      </c>
      <c r="F104">
        <v>2014</v>
      </c>
      <c r="G104" t="s">
        <v>284</v>
      </c>
      <c r="H104">
        <v>2002</v>
      </c>
      <c r="I104" t="s">
        <v>247</v>
      </c>
      <c r="J104">
        <v>0</v>
      </c>
      <c r="K104" t="s">
        <v>247</v>
      </c>
      <c r="L104">
        <v>3</v>
      </c>
      <c r="M104">
        <v>1</v>
      </c>
      <c r="N104" t="s">
        <v>286</v>
      </c>
      <c r="O104">
        <v>0</v>
      </c>
      <c r="P104">
        <v>2</v>
      </c>
      <c r="Q104">
        <v>0</v>
      </c>
      <c r="R104" t="s">
        <v>247</v>
      </c>
      <c r="S104">
        <v>0</v>
      </c>
      <c r="T104">
        <v>0</v>
      </c>
      <c r="U104">
        <v>0</v>
      </c>
      <c r="V104">
        <v>1</v>
      </c>
      <c r="W104">
        <v>0</v>
      </c>
      <c r="X104">
        <v>1</v>
      </c>
      <c r="Y104">
        <v>0</v>
      </c>
      <c r="Z104">
        <v>1</v>
      </c>
      <c r="AA104">
        <f t="shared" si="7"/>
        <v>35176500</v>
      </c>
      <c r="AB104">
        <v>7817000</v>
      </c>
      <c r="AC104" t="s">
        <v>287</v>
      </c>
      <c r="AD104">
        <v>1</v>
      </c>
      <c r="AE104">
        <v>0</v>
      </c>
      <c r="AF104" t="s">
        <v>247</v>
      </c>
      <c r="AG104">
        <v>6</v>
      </c>
      <c r="AH104" t="s">
        <v>247</v>
      </c>
      <c r="AI104" t="s">
        <v>247</v>
      </c>
      <c r="AJ104">
        <v>100</v>
      </c>
      <c r="AK104">
        <v>3.7153629277638109</v>
      </c>
      <c r="AL104">
        <v>125</v>
      </c>
      <c r="AM104">
        <v>4.6442036597047638</v>
      </c>
      <c r="AN104" t="s">
        <v>247</v>
      </c>
      <c r="AO104" t="s">
        <v>247</v>
      </c>
      <c r="AP104" t="s">
        <v>247</v>
      </c>
      <c r="AQ104" t="s">
        <v>247</v>
      </c>
      <c r="AR104" t="s">
        <v>247</v>
      </c>
      <c r="AS104">
        <v>5</v>
      </c>
      <c r="AT104">
        <v>2</v>
      </c>
      <c r="AU104">
        <v>0</v>
      </c>
      <c r="AV104">
        <v>98</v>
      </c>
      <c r="AW104" t="s">
        <v>247</v>
      </c>
      <c r="AX104">
        <v>1</v>
      </c>
      <c r="AY104">
        <v>1</v>
      </c>
      <c r="AZ104">
        <v>1</v>
      </c>
      <c r="BA104">
        <v>0</v>
      </c>
      <c r="BB104">
        <v>0</v>
      </c>
      <c r="BC104">
        <v>0</v>
      </c>
      <c r="BD104">
        <v>0</v>
      </c>
      <c r="BE104">
        <v>0</v>
      </c>
      <c r="BF104">
        <v>0</v>
      </c>
      <c r="BG104" t="s">
        <v>247</v>
      </c>
      <c r="BH104" t="s">
        <v>289</v>
      </c>
      <c r="BI104">
        <v>1</v>
      </c>
      <c r="BJ104">
        <v>2</v>
      </c>
      <c r="BK104">
        <v>2</v>
      </c>
      <c r="BL104">
        <v>0</v>
      </c>
      <c r="BM104">
        <v>2</v>
      </c>
      <c r="BN104">
        <v>0</v>
      </c>
      <c r="BO104" t="s">
        <v>247</v>
      </c>
      <c r="BP104">
        <v>1</v>
      </c>
      <c r="BQ104">
        <v>0</v>
      </c>
      <c r="BR104">
        <v>1</v>
      </c>
      <c r="BS104">
        <v>1</v>
      </c>
      <c r="BT104">
        <v>0</v>
      </c>
      <c r="BU104">
        <v>1</v>
      </c>
      <c r="BV104">
        <v>0</v>
      </c>
      <c r="BW104">
        <v>1</v>
      </c>
      <c r="BX104">
        <v>0</v>
      </c>
      <c r="BY104">
        <v>8525000000</v>
      </c>
      <c r="BZ104">
        <v>316734689.59186488</v>
      </c>
      <c r="CA104" t="s">
        <v>247</v>
      </c>
      <c r="CB104" t="s">
        <v>247</v>
      </c>
      <c r="CC104" t="s">
        <v>247</v>
      </c>
      <c r="CD104" t="s">
        <v>247</v>
      </c>
      <c r="CE104" t="s">
        <v>247</v>
      </c>
      <c r="CF104" t="s">
        <v>247</v>
      </c>
      <c r="CG104">
        <v>0</v>
      </c>
      <c r="CH104" t="s">
        <v>247</v>
      </c>
      <c r="CI104" t="s">
        <v>247</v>
      </c>
      <c r="CJ104" t="s">
        <v>247</v>
      </c>
      <c r="CK104" t="s">
        <v>247</v>
      </c>
      <c r="CL104" t="s">
        <v>247</v>
      </c>
      <c r="CM104">
        <v>1</v>
      </c>
      <c r="CN104" t="s">
        <v>247</v>
      </c>
      <c r="CO104" t="s">
        <v>247</v>
      </c>
      <c r="CP104" t="s">
        <v>247</v>
      </c>
      <c r="CQ104" t="s">
        <v>247</v>
      </c>
      <c r="CR104">
        <v>1</v>
      </c>
      <c r="CS104">
        <v>1</v>
      </c>
      <c r="CT104">
        <v>8525000000</v>
      </c>
      <c r="CU104">
        <v>316734689.59186488</v>
      </c>
      <c r="CV104">
        <v>1</v>
      </c>
    </row>
    <row r="105" spans="1:100">
      <c r="A105">
        <v>50</v>
      </c>
      <c r="B105" t="s">
        <v>250</v>
      </c>
      <c r="C105" t="s">
        <v>251</v>
      </c>
      <c r="D105">
        <v>3</v>
      </c>
      <c r="E105">
        <v>8</v>
      </c>
      <c r="F105">
        <v>2015</v>
      </c>
      <c r="G105" t="s">
        <v>284</v>
      </c>
      <c r="H105">
        <v>2002</v>
      </c>
      <c r="I105" t="s">
        <v>247</v>
      </c>
      <c r="J105">
        <v>0</v>
      </c>
      <c r="K105" t="s">
        <v>247</v>
      </c>
      <c r="L105">
        <v>3</v>
      </c>
      <c r="M105">
        <v>1</v>
      </c>
      <c r="N105" t="s">
        <v>286</v>
      </c>
      <c r="O105">
        <v>0</v>
      </c>
      <c r="P105">
        <v>2</v>
      </c>
      <c r="Q105">
        <v>0</v>
      </c>
      <c r="R105" t="s">
        <v>247</v>
      </c>
      <c r="S105">
        <v>0</v>
      </c>
      <c r="T105">
        <v>0</v>
      </c>
      <c r="U105">
        <v>0</v>
      </c>
      <c r="V105">
        <v>1</v>
      </c>
      <c r="W105">
        <v>0</v>
      </c>
      <c r="X105">
        <v>1</v>
      </c>
      <c r="Y105">
        <v>0</v>
      </c>
      <c r="Z105">
        <v>1</v>
      </c>
      <c r="AA105">
        <f t="shared" si="7"/>
        <v>34762500</v>
      </c>
      <c r="AB105">
        <v>7725000</v>
      </c>
      <c r="AC105" t="s">
        <v>287</v>
      </c>
      <c r="AD105">
        <v>1</v>
      </c>
      <c r="AE105">
        <v>0</v>
      </c>
      <c r="AF105" t="s">
        <v>247</v>
      </c>
      <c r="AG105">
        <v>6</v>
      </c>
      <c r="AH105" t="s">
        <v>247</v>
      </c>
      <c r="AI105" t="s">
        <v>247</v>
      </c>
      <c r="AJ105">
        <v>100</v>
      </c>
      <c r="AK105">
        <v>3.5470282377100348</v>
      </c>
      <c r="AL105">
        <v>125</v>
      </c>
      <c r="AM105">
        <v>4.4337852971375433</v>
      </c>
      <c r="AN105" t="s">
        <v>247</v>
      </c>
      <c r="AO105" t="s">
        <v>247</v>
      </c>
      <c r="AP105" t="s">
        <v>247</v>
      </c>
      <c r="AQ105" t="s">
        <v>247</v>
      </c>
      <c r="AR105" t="s">
        <v>247</v>
      </c>
      <c r="AS105">
        <v>5</v>
      </c>
      <c r="AT105">
        <v>2</v>
      </c>
      <c r="AU105">
        <v>0</v>
      </c>
      <c r="AV105">
        <v>98</v>
      </c>
      <c r="AW105" t="s">
        <v>247</v>
      </c>
      <c r="AX105">
        <v>1</v>
      </c>
      <c r="AY105">
        <v>1</v>
      </c>
      <c r="AZ105">
        <v>1</v>
      </c>
      <c r="BA105">
        <v>0</v>
      </c>
      <c r="BB105">
        <v>0</v>
      </c>
      <c r="BC105">
        <v>0</v>
      </c>
      <c r="BD105">
        <v>0</v>
      </c>
      <c r="BE105">
        <v>0</v>
      </c>
      <c r="BF105">
        <v>0</v>
      </c>
      <c r="BG105" t="s">
        <v>247</v>
      </c>
      <c r="BH105" t="s">
        <v>289</v>
      </c>
      <c r="BI105">
        <v>1</v>
      </c>
      <c r="BJ105">
        <v>2</v>
      </c>
      <c r="BK105">
        <v>2</v>
      </c>
      <c r="BL105">
        <v>0</v>
      </c>
      <c r="BM105">
        <v>2</v>
      </c>
      <c r="BN105">
        <v>0</v>
      </c>
      <c r="BO105" t="s">
        <v>247</v>
      </c>
      <c r="BP105">
        <v>1</v>
      </c>
      <c r="BQ105">
        <v>0</v>
      </c>
      <c r="BR105">
        <v>1</v>
      </c>
      <c r="BS105">
        <v>1</v>
      </c>
      <c r="BT105">
        <v>0</v>
      </c>
      <c r="BU105">
        <v>1</v>
      </c>
      <c r="BV105">
        <v>0</v>
      </c>
      <c r="BW105">
        <v>1</v>
      </c>
      <c r="BX105">
        <v>0</v>
      </c>
      <c r="BY105">
        <v>9400000000</v>
      </c>
      <c r="BZ105">
        <v>333420654.34474325</v>
      </c>
      <c r="CA105" t="s">
        <v>247</v>
      </c>
      <c r="CB105" t="s">
        <v>247</v>
      </c>
      <c r="CC105" t="s">
        <v>247</v>
      </c>
      <c r="CD105" t="s">
        <v>247</v>
      </c>
      <c r="CE105" t="s">
        <v>247</v>
      </c>
      <c r="CF105" t="s">
        <v>247</v>
      </c>
      <c r="CG105">
        <v>0</v>
      </c>
      <c r="CH105" t="s">
        <v>247</v>
      </c>
      <c r="CI105" t="s">
        <v>247</v>
      </c>
      <c r="CJ105" t="s">
        <v>247</v>
      </c>
      <c r="CK105" t="s">
        <v>247</v>
      </c>
      <c r="CL105" t="s">
        <v>247</v>
      </c>
      <c r="CM105">
        <v>1</v>
      </c>
      <c r="CN105" t="s">
        <v>247</v>
      </c>
      <c r="CO105" t="s">
        <v>247</v>
      </c>
      <c r="CP105" t="s">
        <v>247</v>
      </c>
      <c r="CQ105" t="s">
        <v>247</v>
      </c>
      <c r="CR105">
        <v>1</v>
      </c>
      <c r="CS105">
        <v>1</v>
      </c>
      <c r="CT105">
        <v>9400000000</v>
      </c>
      <c r="CU105">
        <v>333420654.34474325</v>
      </c>
      <c r="CV105">
        <v>1</v>
      </c>
    </row>
    <row r="106" spans="1:100">
      <c r="A106">
        <v>356</v>
      </c>
      <c r="B106" t="s">
        <v>290</v>
      </c>
      <c r="C106" t="s">
        <v>291</v>
      </c>
      <c r="D106">
        <v>3</v>
      </c>
      <c r="E106">
        <v>8</v>
      </c>
      <c r="F106">
        <v>2000</v>
      </c>
      <c r="G106" t="s">
        <v>293</v>
      </c>
      <c r="H106">
        <v>1995</v>
      </c>
      <c r="I106">
        <v>2007</v>
      </c>
      <c r="J106">
        <v>0</v>
      </c>
      <c r="K106" t="s">
        <v>247</v>
      </c>
      <c r="L106">
        <v>1</v>
      </c>
      <c r="M106">
        <v>38</v>
      </c>
      <c r="N106" t="s">
        <v>294</v>
      </c>
      <c r="O106">
        <v>0</v>
      </c>
      <c r="P106">
        <v>3</v>
      </c>
      <c r="Q106">
        <v>0</v>
      </c>
      <c r="R106" t="s">
        <v>247</v>
      </c>
      <c r="S106">
        <v>0</v>
      </c>
      <c r="T106">
        <v>0</v>
      </c>
      <c r="U106">
        <v>0</v>
      </c>
      <c r="V106">
        <v>0</v>
      </c>
      <c r="W106">
        <v>0</v>
      </c>
      <c r="X106">
        <v>0</v>
      </c>
      <c r="Y106">
        <v>0</v>
      </c>
      <c r="Z106">
        <v>1</v>
      </c>
      <c r="AA106" t="s">
        <v>247</v>
      </c>
      <c r="AB106" t="s">
        <v>247</v>
      </c>
      <c r="AC106" t="s">
        <v>309</v>
      </c>
      <c r="AD106">
        <v>2</v>
      </c>
      <c r="AE106">
        <v>0</v>
      </c>
      <c r="AF106" t="s">
        <v>247</v>
      </c>
      <c r="AG106">
        <v>4</v>
      </c>
      <c r="AH106" t="s">
        <v>247</v>
      </c>
      <c r="AI106" t="s">
        <v>247</v>
      </c>
      <c r="AJ106" t="s">
        <v>247</v>
      </c>
      <c r="AK106" t="s">
        <v>247</v>
      </c>
      <c r="AL106" t="s">
        <v>247</v>
      </c>
      <c r="AM106" t="s">
        <v>247</v>
      </c>
      <c r="AN106" t="s">
        <v>247</v>
      </c>
      <c r="AO106" t="s">
        <v>247</v>
      </c>
      <c r="AP106">
        <v>75</v>
      </c>
      <c r="AQ106">
        <v>7.397766863998112</v>
      </c>
      <c r="AR106" t="s">
        <v>247</v>
      </c>
      <c r="AS106" t="s">
        <v>247</v>
      </c>
      <c r="AT106">
        <v>1</v>
      </c>
      <c r="AU106">
        <v>0</v>
      </c>
      <c r="AV106">
        <v>99</v>
      </c>
      <c r="AW106" t="s">
        <v>247</v>
      </c>
      <c r="AX106">
        <v>0</v>
      </c>
      <c r="AY106">
        <v>0</v>
      </c>
      <c r="AZ106">
        <v>0</v>
      </c>
      <c r="BA106">
        <v>0</v>
      </c>
      <c r="BB106">
        <v>0</v>
      </c>
      <c r="BC106">
        <v>0</v>
      </c>
      <c r="BD106">
        <v>0</v>
      </c>
      <c r="BE106">
        <v>0</v>
      </c>
      <c r="BF106">
        <v>0</v>
      </c>
      <c r="BG106" t="s">
        <v>247</v>
      </c>
      <c r="BH106" t="s">
        <v>296</v>
      </c>
      <c r="BI106">
        <v>1</v>
      </c>
      <c r="BJ106">
        <v>1</v>
      </c>
      <c r="BK106">
        <v>3</v>
      </c>
      <c r="BL106">
        <v>0</v>
      </c>
      <c r="BM106">
        <v>2</v>
      </c>
      <c r="BN106">
        <v>0</v>
      </c>
      <c r="BO106" t="s">
        <v>247</v>
      </c>
      <c r="BP106">
        <v>0</v>
      </c>
      <c r="BQ106">
        <v>0</v>
      </c>
      <c r="BR106">
        <v>1</v>
      </c>
      <c r="BS106">
        <v>1</v>
      </c>
      <c r="BT106">
        <v>0</v>
      </c>
      <c r="BU106">
        <v>1</v>
      </c>
      <c r="BV106">
        <v>1</v>
      </c>
      <c r="BW106">
        <v>1</v>
      </c>
      <c r="BX106">
        <v>1</v>
      </c>
      <c r="BY106" t="s">
        <v>247</v>
      </c>
      <c r="BZ106" t="s">
        <v>247</v>
      </c>
      <c r="CA106" t="s">
        <v>247</v>
      </c>
      <c r="CB106" t="s">
        <v>247</v>
      </c>
      <c r="CC106">
        <v>4760000000</v>
      </c>
      <c r="CD106">
        <v>469511603.63508016</v>
      </c>
      <c r="CE106" t="s">
        <v>247</v>
      </c>
      <c r="CF106" t="s">
        <v>247</v>
      </c>
      <c r="CG106">
        <v>0</v>
      </c>
      <c r="CH106" t="s">
        <v>247</v>
      </c>
      <c r="CI106" t="s">
        <v>247</v>
      </c>
      <c r="CJ106" t="s">
        <v>247</v>
      </c>
      <c r="CK106" t="s">
        <v>247</v>
      </c>
      <c r="CL106" t="s">
        <v>247</v>
      </c>
      <c r="CM106">
        <v>1</v>
      </c>
      <c r="CN106" t="s">
        <v>247</v>
      </c>
      <c r="CO106" t="s">
        <v>247</v>
      </c>
      <c r="CP106" t="s">
        <v>247</v>
      </c>
      <c r="CQ106" t="s">
        <v>247</v>
      </c>
      <c r="CR106">
        <v>1</v>
      </c>
      <c r="CS106">
        <v>1</v>
      </c>
      <c r="CT106">
        <v>4760000000</v>
      </c>
      <c r="CU106">
        <v>469511603.63508016</v>
      </c>
      <c r="CV106">
        <v>2</v>
      </c>
    </row>
    <row r="107" spans="1:100">
      <c r="A107">
        <v>356</v>
      </c>
      <c r="B107" t="s">
        <v>290</v>
      </c>
      <c r="C107" t="s">
        <v>291</v>
      </c>
      <c r="D107">
        <v>3</v>
      </c>
      <c r="E107">
        <v>8</v>
      </c>
      <c r="F107">
        <v>2001</v>
      </c>
      <c r="G107" t="s">
        <v>293</v>
      </c>
      <c r="H107">
        <v>1995</v>
      </c>
      <c r="I107">
        <v>2007</v>
      </c>
      <c r="J107">
        <v>0</v>
      </c>
      <c r="K107" t="s">
        <v>247</v>
      </c>
      <c r="L107">
        <v>1</v>
      </c>
      <c r="M107">
        <v>38</v>
      </c>
      <c r="N107" t="s">
        <v>294</v>
      </c>
      <c r="O107">
        <v>0</v>
      </c>
      <c r="P107">
        <v>3</v>
      </c>
      <c r="Q107">
        <v>0</v>
      </c>
      <c r="R107" t="s">
        <v>247</v>
      </c>
      <c r="S107">
        <v>0</v>
      </c>
      <c r="T107">
        <v>0</v>
      </c>
      <c r="U107">
        <v>0</v>
      </c>
      <c r="V107">
        <v>0</v>
      </c>
      <c r="W107">
        <v>0</v>
      </c>
      <c r="X107">
        <v>0</v>
      </c>
      <c r="Y107">
        <v>0</v>
      </c>
      <c r="Z107">
        <v>1</v>
      </c>
      <c r="AA107" t="s">
        <v>247</v>
      </c>
      <c r="AB107" t="s">
        <v>247</v>
      </c>
      <c r="AC107" t="s">
        <v>309</v>
      </c>
      <c r="AD107">
        <v>2</v>
      </c>
      <c r="AE107">
        <v>0</v>
      </c>
      <c r="AF107" t="s">
        <v>247</v>
      </c>
      <c r="AG107">
        <v>4</v>
      </c>
      <c r="AH107" t="s">
        <v>247</v>
      </c>
      <c r="AI107" t="s">
        <v>247</v>
      </c>
      <c r="AJ107" t="s">
        <v>247</v>
      </c>
      <c r="AK107" t="s">
        <v>247</v>
      </c>
      <c r="AL107" t="s">
        <v>247</v>
      </c>
      <c r="AM107" t="s">
        <v>247</v>
      </c>
      <c r="AN107" t="s">
        <v>247</v>
      </c>
      <c r="AO107" t="s">
        <v>247</v>
      </c>
      <c r="AP107">
        <v>75</v>
      </c>
      <c r="AQ107">
        <v>7.3306297347578528</v>
      </c>
      <c r="AR107" t="s">
        <v>247</v>
      </c>
      <c r="AS107" t="s">
        <v>247</v>
      </c>
      <c r="AT107">
        <v>1</v>
      </c>
      <c r="AU107">
        <v>0</v>
      </c>
      <c r="AV107">
        <v>99</v>
      </c>
      <c r="AW107" t="s">
        <v>247</v>
      </c>
      <c r="AX107">
        <v>0</v>
      </c>
      <c r="AY107">
        <v>0</v>
      </c>
      <c r="AZ107">
        <v>0</v>
      </c>
      <c r="BA107">
        <v>0</v>
      </c>
      <c r="BB107">
        <v>0</v>
      </c>
      <c r="BC107">
        <v>0</v>
      </c>
      <c r="BD107">
        <v>0</v>
      </c>
      <c r="BE107">
        <v>0</v>
      </c>
      <c r="BF107">
        <v>0</v>
      </c>
      <c r="BG107" t="s">
        <v>247</v>
      </c>
      <c r="BH107" t="s">
        <v>296</v>
      </c>
      <c r="BI107">
        <v>1</v>
      </c>
      <c r="BJ107">
        <v>1</v>
      </c>
      <c r="BK107">
        <v>3</v>
      </c>
      <c r="BL107">
        <v>0</v>
      </c>
      <c r="BM107">
        <v>2</v>
      </c>
      <c r="BN107">
        <v>0</v>
      </c>
      <c r="BO107" t="s">
        <v>247</v>
      </c>
      <c r="BP107">
        <v>0</v>
      </c>
      <c r="BQ107">
        <v>0</v>
      </c>
      <c r="BR107">
        <v>1</v>
      </c>
      <c r="BS107">
        <v>1</v>
      </c>
      <c r="BT107">
        <v>0</v>
      </c>
      <c r="BU107">
        <v>1</v>
      </c>
      <c r="BV107">
        <v>1</v>
      </c>
      <c r="BW107">
        <v>1</v>
      </c>
      <c r="BX107">
        <v>1</v>
      </c>
      <c r="BY107" t="s">
        <v>247</v>
      </c>
      <c r="BZ107" t="s">
        <v>247</v>
      </c>
      <c r="CA107" t="s">
        <v>247</v>
      </c>
      <c r="CB107" t="s">
        <v>247</v>
      </c>
      <c r="CC107">
        <v>4210000000</v>
      </c>
      <c r="CD107">
        <v>411492682.44440746</v>
      </c>
      <c r="CE107" t="s">
        <v>247</v>
      </c>
      <c r="CF107" t="s">
        <v>247</v>
      </c>
      <c r="CG107">
        <v>0</v>
      </c>
      <c r="CH107" t="s">
        <v>247</v>
      </c>
      <c r="CI107" t="s">
        <v>247</v>
      </c>
      <c r="CJ107" t="s">
        <v>247</v>
      </c>
      <c r="CK107" t="s">
        <v>247</v>
      </c>
      <c r="CL107" t="s">
        <v>247</v>
      </c>
      <c r="CM107">
        <v>1</v>
      </c>
      <c r="CN107" t="s">
        <v>247</v>
      </c>
      <c r="CO107" t="s">
        <v>247</v>
      </c>
      <c r="CP107" t="s">
        <v>247</v>
      </c>
      <c r="CQ107" t="s">
        <v>247</v>
      </c>
      <c r="CR107">
        <v>1</v>
      </c>
      <c r="CS107">
        <v>1</v>
      </c>
      <c r="CT107">
        <v>4210000000</v>
      </c>
      <c r="CU107">
        <v>411492682.44440746</v>
      </c>
      <c r="CV107">
        <v>2</v>
      </c>
    </row>
    <row r="108" spans="1:100">
      <c r="A108">
        <v>356</v>
      </c>
      <c r="B108" t="s">
        <v>290</v>
      </c>
      <c r="C108" t="s">
        <v>291</v>
      </c>
      <c r="D108">
        <v>3</v>
      </c>
      <c r="E108">
        <v>8</v>
      </c>
      <c r="F108">
        <v>2002</v>
      </c>
      <c r="G108" t="s">
        <v>293</v>
      </c>
      <c r="H108">
        <v>1995</v>
      </c>
      <c r="I108">
        <v>2007</v>
      </c>
      <c r="J108">
        <v>0</v>
      </c>
      <c r="K108" t="s">
        <v>247</v>
      </c>
      <c r="L108">
        <v>1</v>
      </c>
      <c r="M108">
        <v>38</v>
      </c>
      <c r="N108" t="s">
        <v>294</v>
      </c>
      <c r="O108">
        <v>0</v>
      </c>
      <c r="P108">
        <v>3</v>
      </c>
      <c r="Q108">
        <v>0</v>
      </c>
      <c r="R108" t="s">
        <v>247</v>
      </c>
      <c r="S108">
        <v>0</v>
      </c>
      <c r="T108">
        <v>0</v>
      </c>
      <c r="U108">
        <v>0</v>
      </c>
      <c r="V108">
        <v>0</v>
      </c>
      <c r="W108">
        <v>0</v>
      </c>
      <c r="X108">
        <v>0</v>
      </c>
      <c r="Y108">
        <v>0</v>
      </c>
      <c r="Z108">
        <v>1</v>
      </c>
      <c r="AA108">
        <f>AB108*4.8</f>
        <v>35863243.199999996</v>
      </c>
      <c r="AB108">
        <v>7471509</v>
      </c>
      <c r="AC108" t="s">
        <v>309</v>
      </c>
      <c r="AD108">
        <v>2</v>
      </c>
      <c r="AE108">
        <v>0</v>
      </c>
      <c r="AF108" t="s">
        <v>247</v>
      </c>
      <c r="AG108">
        <v>4</v>
      </c>
      <c r="AH108" t="s">
        <v>247</v>
      </c>
      <c r="AI108" t="s">
        <v>247</v>
      </c>
      <c r="AJ108" t="s">
        <v>247</v>
      </c>
      <c r="AK108" t="s">
        <v>247</v>
      </c>
      <c r="AL108" t="s">
        <v>247</v>
      </c>
      <c r="AM108" t="s">
        <v>247</v>
      </c>
      <c r="AN108" t="s">
        <v>247</v>
      </c>
      <c r="AO108" t="s">
        <v>247</v>
      </c>
      <c r="AP108">
        <v>75</v>
      </c>
      <c r="AQ108">
        <v>7.1765077021750638</v>
      </c>
      <c r="AR108" t="s">
        <v>247</v>
      </c>
      <c r="AS108" t="s">
        <v>247</v>
      </c>
      <c r="AT108">
        <v>1</v>
      </c>
      <c r="AU108">
        <v>0</v>
      </c>
      <c r="AV108">
        <v>99</v>
      </c>
      <c r="AW108" t="s">
        <v>247</v>
      </c>
      <c r="AX108">
        <v>0</v>
      </c>
      <c r="AY108">
        <v>0</v>
      </c>
      <c r="AZ108">
        <v>0</v>
      </c>
      <c r="BA108">
        <v>0</v>
      </c>
      <c r="BB108">
        <v>0</v>
      </c>
      <c r="BC108">
        <v>0</v>
      </c>
      <c r="BD108">
        <v>0</v>
      </c>
      <c r="BE108">
        <v>0</v>
      </c>
      <c r="BF108">
        <v>0</v>
      </c>
      <c r="BG108" t="s">
        <v>247</v>
      </c>
      <c r="BH108" t="s">
        <v>296</v>
      </c>
      <c r="BI108">
        <v>1</v>
      </c>
      <c r="BJ108">
        <v>1</v>
      </c>
      <c r="BK108">
        <v>3</v>
      </c>
      <c r="BL108">
        <v>0</v>
      </c>
      <c r="BM108">
        <v>2</v>
      </c>
      <c r="BN108">
        <v>0</v>
      </c>
      <c r="BO108" t="s">
        <v>247</v>
      </c>
      <c r="BP108">
        <v>0</v>
      </c>
      <c r="BQ108">
        <v>0</v>
      </c>
      <c r="BR108">
        <v>1</v>
      </c>
      <c r="BS108">
        <v>1</v>
      </c>
      <c r="BT108">
        <v>0</v>
      </c>
      <c r="BU108">
        <v>1</v>
      </c>
      <c r="BV108">
        <v>1</v>
      </c>
      <c r="BW108">
        <v>1</v>
      </c>
      <c r="BX108">
        <v>1</v>
      </c>
      <c r="BY108" t="s">
        <v>247</v>
      </c>
      <c r="BZ108" t="s">
        <v>247</v>
      </c>
      <c r="CA108" t="s">
        <v>247</v>
      </c>
      <c r="CB108" t="s">
        <v>247</v>
      </c>
      <c r="CC108">
        <v>4650000000</v>
      </c>
      <c r="CD108">
        <v>444943477.53485394</v>
      </c>
      <c r="CE108" t="s">
        <v>247</v>
      </c>
      <c r="CF108" t="s">
        <v>247</v>
      </c>
      <c r="CG108">
        <v>0</v>
      </c>
      <c r="CH108" t="s">
        <v>247</v>
      </c>
      <c r="CI108" t="s">
        <v>247</v>
      </c>
      <c r="CJ108" t="s">
        <v>247</v>
      </c>
      <c r="CK108" t="s">
        <v>247</v>
      </c>
      <c r="CL108" t="s">
        <v>247</v>
      </c>
      <c r="CM108">
        <v>1</v>
      </c>
      <c r="CN108" t="s">
        <v>247</v>
      </c>
      <c r="CO108" t="s">
        <v>247</v>
      </c>
      <c r="CP108" t="s">
        <v>247</v>
      </c>
      <c r="CQ108" t="s">
        <v>247</v>
      </c>
      <c r="CR108">
        <v>1</v>
      </c>
      <c r="CS108">
        <v>1</v>
      </c>
      <c r="CT108">
        <v>4650000000</v>
      </c>
      <c r="CU108">
        <v>444943477.53485394</v>
      </c>
      <c r="CV108">
        <v>2</v>
      </c>
    </row>
    <row r="109" spans="1:100">
      <c r="A109">
        <v>356</v>
      </c>
      <c r="B109" t="s">
        <v>290</v>
      </c>
      <c r="C109" t="s">
        <v>291</v>
      </c>
      <c r="D109">
        <v>3</v>
      </c>
      <c r="E109">
        <v>8</v>
      </c>
      <c r="F109">
        <v>2003</v>
      </c>
      <c r="G109" t="s">
        <v>293</v>
      </c>
      <c r="H109">
        <v>1995</v>
      </c>
      <c r="I109">
        <v>2007</v>
      </c>
      <c r="J109">
        <v>0</v>
      </c>
      <c r="K109" t="s">
        <v>247</v>
      </c>
      <c r="L109">
        <v>1</v>
      </c>
      <c r="M109">
        <v>38</v>
      </c>
      <c r="N109" t="s">
        <v>294</v>
      </c>
      <c r="O109">
        <v>0</v>
      </c>
      <c r="P109">
        <v>3</v>
      </c>
      <c r="Q109">
        <v>0</v>
      </c>
      <c r="R109" t="s">
        <v>247</v>
      </c>
      <c r="S109">
        <v>0</v>
      </c>
      <c r="T109">
        <v>0</v>
      </c>
      <c r="U109">
        <v>0</v>
      </c>
      <c r="V109">
        <v>0</v>
      </c>
      <c r="W109">
        <v>0</v>
      </c>
      <c r="X109">
        <v>0</v>
      </c>
      <c r="Y109">
        <v>0</v>
      </c>
      <c r="Z109">
        <v>1</v>
      </c>
      <c r="AA109">
        <f t="shared" ref="AA109:AA151" si="8">AB109*4.8</f>
        <v>32148043.199999999</v>
      </c>
      <c r="AB109">
        <v>6697509</v>
      </c>
      <c r="AC109" t="s">
        <v>309</v>
      </c>
      <c r="AD109">
        <v>2</v>
      </c>
      <c r="AE109">
        <v>0</v>
      </c>
      <c r="AF109" t="s">
        <v>247</v>
      </c>
      <c r="AG109">
        <v>4</v>
      </c>
      <c r="AH109" t="s">
        <v>247</v>
      </c>
      <c r="AI109" t="s">
        <v>247</v>
      </c>
      <c r="AJ109" t="s">
        <v>247</v>
      </c>
      <c r="AK109" t="s">
        <v>247</v>
      </c>
      <c r="AL109" t="s">
        <v>247</v>
      </c>
      <c r="AM109" t="s">
        <v>247</v>
      </c>
      <c r="AN109" t="s">
        <v>247</v>
      </c>
      <c r="AO109" t="s">
        <v>247</v>
      </c>
      <c r="AP109">
        <v>75</v>
      </c>
      <c r="AQ109">
        <v>7.0470458008686538</v>
      </c>
      <c r="AR109" t="s">
        <v>247</v>
      </c>
      <c r="AS109" t="s">
        <v>247</v>
      </c>
      <c r="AT109">
        <v>1</v>
      </c>
      <c r="AU109">
        <v>0</v>
      </c>
      <c r="AV109">
        <v>99</v>
      </c>
      <c r="AW109" t="s">
        <v>247</v>
      </c>
      <c r="AX109">
        <v>0</v>
      </c>
      <c r="AY109">
        <v>0</v>
      </c>
      <c r="AZ109">
        <v>0</v>
      </c>
      <c r="BA109">
        <v>0</v>
      </c>
      <c r="BB109">
        <v>0</v>
      </c>
      <c r="BC109">
        <v>0</v>
      </c>
      <c r="BD109">
        <v>0</v>
      </c>
      <c r="BE109">
        <v>0</v>
      </c>
      <c r="BF109">
        <v>0</v>
      </c>
      <c r="BG109" t="s">
        <v>247</v>
      </c>
      <c r="BH109" t="s">
        <v>296</v>
      </c>
      <c r="BI109">
        <v>1</v>
      </c>
      <c r="BJ109">
        <v>1</v>
      </c>
      <c r="BK109">
        <v>3</v>
      </c>
      <c r="BL109">
        <v>0</v>
      </c>
      <c r="BM109">
        <v>2</v>
      </c>
      <c r="BN109">
        <v>0</v>
      </c>
      <c r="BO109" t="s">
        <v>247</v>
      </c>
      <c r="BP109">
        <v>0</v>
      </c>
      <c r="BQ109">
        <v>0</v>
      </c>
      <c r="BR109">
        <v>1</v>
      </c>
      <c r="BS109">
        <v>1</v>
      </c>
      <c r="BT109">
        <v>0</v>
      </c>
      <c r="BU109">
        <v>1</v>
      </c>
      <c r="BV109">
        <v>1</v>
      </c>
      <c r="BW109">
        <v>1</v>
      </c>
      <c r="BX109">
        <v>1</v>
      </c>
      <c r="BY109" t="s">
        <v>247</v>
      </c>
      <c r="BZ109" t="s">
        <v>247</v>
      </c>
      <c r="CA109" t="s">
        <v>247</v>
      </c>
      <c r="CB109" t="s">
        <v>247</v>
      </c>
      <c r="CC109">
        <v>6571000000</v>
      </c>
      <c r="CD109">
        <v>617415172.76677227</v>
      </c>
      <c r="CE109" t="s">
        <v>247</v>
      </c>
      <c r="CF109" t="s">
        <v>247</v>
      </c>
      <c r="CG109">
        <v>0</v>
      </c>
      <c r="CH109" t="s">
        <v>247</v>
      </c>
      <c r="CI109" t="s">
        <v>247</v>
      </c>
      <c r="CJ109" t="s">
        <v>247</v>
      </c>
      <c r="CK109" t="s">
        <v>247</v>
      </c>
      <c r="CL109" t="s">
        <v>247</v>
      </c>
      <c r="CM109">
        <v>1</v>
      </c>
      <c r="CN109" t="s">
        <v>247</v>
      </c>
      <c r="CO109" t="s">
        <v>247</v>
      </c>
      <c r="CP109" t="s">
        <v>247</v>
      </c>
      <c r="CQ109" t="s">
        <v>247</v>
      </c>
      <c r="CR109">
        <v>1</v>
      </c>
      <c r="CS109">
        <v>1</v>
      </c>
      <c r="CT109">
        <v>6571000000</v>
      </c>
      <c r="CU109">
        <v>617415172.76677227</v>
      </c>
      <c r="CV109">
        <v>2</v>
      </c>
    </row>
    <row r="110" spans="1:100">
      <c r="A110">
        <v>356</v>
      </c>
      <c r="B110" t="s">
        <v>290</v>
      </c>
      <c r="C110" t="s">
        <v>291</v>
      </c>
      <c r="D110">
        <v>3</v>
      </c>
      <c r="E110">
        <v>8</v>
      </c>
      <c r="F110">
        <v>2004</v>
      </c>
      <c r="G110" t="s">
        <v>293</v>
      </c>
      <c r="H110">
        <v>1995</v>
      </c>
      <c r="I110">
        <v>2007</v>
      </c>
      <c r="J110">
        <v>0</v>
      </c>
      <c r="K110" t="s">
        <v>247</v>
      </c>
      <c r="L110">
        <v>1</v>
      </c>
      <c r="M110">
        <v>38</v>
      </c>
      <c r="N110" t="s">
        <v>294</v>
      </c>
      <c r="O110">
        <v>0</v>
      </c>
      <c r="P110">
        <v>3</v>
      </c>
      <c r="Q110">
        <v>0</v>
      </c>
      <c r="R110" t="s">
        <v>247</v>
      </c>
      <c r="S110">
        <v>0</v>
      </c>
      <c r="T110">
        <v>0</v>
      </c>
      <c r="U110">
        <v>0</v>
      </c>
      <c r="V110">
        <v>0</v>
      </c>
      <c r="W110">
        <v>0</v>
      </c>
      <c r="X110">
        <v>0</v>
      </c>
      <c r="Y110">
        <v>0</v>
      </c>
      <c r="Z110">
        <v>1</v>
      </c>
      <c r="AA110">
        <f t="shared" si="8"/>
        <v>31795200</v>
      </c>
      <c r="AB110">
        <v>6624000</v>
      </c>
      <c r="AC110" t="s">
        <v>309</v>
      </c>
      <c r="AD110">
        <v>2</v>
      </c>
      <c r="AE110">
        <v>0</v>
      </c>
      <c r="AF110" t="s">
        <v>247</v>
      </c>
      <c r="AG110">
        <v>4</v>
      </c>
      <c r="AH110" t="s">
        <v>247</v>
      </c>
      <c r="AI110" t="s">
        <v>247</v>
      </c>
      <c r="AJ110" t="s">
        <v>247</v>
      </c>
      <c r="AK110" t="s">
        <v>247</v>
      </c>
      <c r="AL110" t="s">
        <v>247</v>
      </c>
      <c r="AM110" t="s">
        <v>247</v>
      </c>
      <c r="AN110" t="s">
        <v>247</v>
      </c>
      <c r="AO110" t="s">
        <v>247</v>
      </c>
      <c r="AP110">
        <v>75</v>
      </c>
      <c r="AQ110">
        <v>6.8487037751067836</v>
      </c>
      <c r="AR110" t="s">
        <v>247</v>
      </c>
      <c r="AS110" t="s">
        <v>247</v>
      </c>
      <c r="AT110">
        <v>1</v>
      </c>
      <c r="AU110">
        <v>0</v>
      </c>
      <c r="AV110">
        <v>99</v>
      </c>
      <c r="AW110" t="s">
        <v>247</v>
      </c>
      <c r="AX110">
        <v>0</v>
      </c>
      <c r="AY110">
        <v>0</v>
      </c>
      <c r="AZ110">
        <v>0</v>
      </c>
      <c r="BA110">
        <v>0</v>
      </c>
      <c r="BB110">
        <v>0</v>
      </c>
      <c r="BC110">
        <v>0</v>
      </c>
      <c r="BD110">
        <v>0</v>
      </c>
      <c r="BE110">
        <v>0</v>
      </c>
      <c r="BF110">
        <v>0</v>
      </c>
      <c r="BG110" t="s">
        <v>247</v>
      </c>
      <c r="BH110" t="s">
        <v>296</v>
      </c>
      <c r="BI110">
        <v>1</v>
      </c>
      <c r="BJ110">
        <v>1</v>
      </c>
      <c r="BK110">
        <v>3</v>
      </c>
      <c r="BL110">
        <v>0</v>
      </c>
      <c r="BM110">
        <v>2</v>
      </c>
      <c r="BN110">
        <v>0</v>
      </c>
      <c r="BO110" t="s">
        <v>247</v>
      </c>
      <c r="BP110">
        <v>0</v>
      </c>
      <c r="BQ110">
        <v>0</v>
      </c>
      <c r="BR110">
        <v>1</v>
      </c>
      <c r="BS110">
        <v>1</v>
      </c>
      <c r="BT110">
        <v>0</v>
      </c>
      <c r="BU110">
        <v>1</v>
      </c>
      <c r="BV110">
        <v>1</v>
      </c>
      <c r="BW110">
        <v>1</v>
      </c>
      <c r="BX110">
        <v>1</v>
      </c>
      <c r="BY110" t="s">
        <v>247</v>
      </c>
      <c r="BZ110" t="s">
        <v>247</v>
      </c>
      <c r="CA110" t="s">
        <v>247</v>
      </c>
      <c r="CB110" t="s">
        <v>247</v>
      </c>
      <c r="CC110">
        <v>6022700000</v>
      </c>
      <c r="CD110">
        <v>549969176.35114169</v>
      </c>
      <c r="CE110" t="s">
        <v>247</v>
      </c>
      <c r="CF110" t="s">
        <v>247</v>
      </c>
      <c r="CG110">
        <v>0</v>
      </c>
      <c r="CH110" t="s">
        <v>247</v>
      </c>
      <c r="CI110" t="s">
        <v>247</v>
      </c>
      <c r="CJ110" t="s">
        <v>247</v>
      </c>
      <c r="CK110" t="s">
        <v>247</v>
      </c>
      <c r="CL110" t="s">
        <v>247</v>
      </c>
      <c r="CM110">
        <v>1</v>
      </c>
      <c r="CN110" t="s">
        <v>247</v>
      </c>
      <c r="CO110" t="s">
        <v>247</v>
      </c>
      <c r="CP110" t="s">
        <v>247</v>
      </c>
      <c r="CQ110" t="s">
        <v>247</v>
      </c>
      <c r="CR110">
        <v>1</v>
      </c>
      <c r="CS110">
        <v>1</v>
      </c>
      <c r="CT110">
        <v>6022700000</v>
      </c>
      <c r="CU110">
        <v>549969176.35114169</v>
      </c>
      <c r="CV110">
        <v>2</v>
      </c>
    </row>
    <row r="111" spans="1:100">
      <c r="A111">
        <v>356</v>
      </c>
      <c r="B111" t="s">
        <v>290</v>
      </c>
      <c r="C111" t="s">
        <v>291</v>
      </c>
      <c r="D111">
        <v>3</v>
      </c>
      <c r="E111">
        <v>8</v>
      </c>
      <c r="F111">
        <v>2005</v>
      </c>
      <c r="G111" t="s">
        <v>293</v>
      </c>
      <c r="H111">
        <v>1995</v>
      </c>
      <c r="I111">
        <v>2007</v>
      </c>
      <c r="J111">
        <v>0</v>
      </c>
      <c r="K111" t="s">
        <v>247</v>
      </c>
      <c r="L111">
        <v>1</v>
      </c>
      <c r="M111">
        <v>38</v>
      </c>
      <c r="N111" t="s">
        <v>294</v>
      </c>
      <c r="O111">
        <v>0</v>
      </c>
      <c r="P111">
        <v>3</v>
      </c>
      <c r="Q111">
        <v>0</v>
      </c>
      <c r="R111" t="s">
        <v>247</v>
      </c>
      <c r="S111">
        <v>0</v>
      </c>
      <c r="T111">
        <v>0</v>
      </c>
      <c r="U111">
        <v>0</v>
      </c>
      <c r="V111">
        <v>0</v>
      </c>
      <c r="W111">
        <v>0</v>
      </c>
      <c r="X111">
        <v>0</v>
      </c>
      <c r="Y111">
        <v>0</v>
      </c>
      <c r="Z111">
        <v>1</v>
      </c>
      <c r="AA111">
        <f t="shared" si="8"/>
        <v>38781052.799999997</v>
      </c>
      <c r="AB111">
        <v>8079386</v>
      </c>
      <c r="AC111" t="s">
        <v>309</v>
      </c>
      <c r="AD111">
        <v>2</v>
      </c>
      <c r="AE111">
        <v>0</v>
      </c>
      <c r="AF111" t="s">
        <v>247</v>
      </c>
      <c r="AG111">
        <v>4</v>
      </c>
      <c r="AH111" t="s">
        <v>247</v>
      </c>
      <c r="AI111" t="s">
        <v>247</v>
      </c>
      <c r="AJ111" t="s">
        <v>247</v>
      </c>
      <c r="AK111" t="s">
        <v>247</v>
      </c>
      <c r="AL111" t="s">
        <v>247</v>
      </c>
      <c r="AM111" t="s">
        <v>247</v>
      </c>
      <c r="AN111" t="s">
        <v>247</v>
      </c>
      <c r="AO111" t="s">
        <v>247</v>
      </c>
      <c r="AP111">
        <v>75</v>
      </c>
      <c r="AQ111">
        <v>6.7817328970199693</v>
      </c>
      <c r="AR111" t="s">
        <v>247</v>
      </c>
      <c r="AS111" t="s">
        <v>247</v>
      </c>
      <c r="AT111">
        <v>1</v>
      </c>
      <c r="AU111">
        <v>0</v>
      </c>
      <c r="AV111">
        <v>99</v>
      </c>
      <c r="AW111" t="s">
        <v>247</v>
      </c>
      <c r="AX111">
        <v>0</v>
      </c>
      <c r="AY111">
        <v>0</v>
      </c>
      <c r="AZ111">
        <v>0</v>
      </c>
      <c r="BA111">
        <v>0</v>
      </c>
      <c r="BB111">
        <v>0</v>
      </c>
      <c r="BC111">
        <v>0</v>
      </c>
      <c r="BD111">
        <v>0</v>
      </c>
      <c r="BE111">
        <v>0</v>
      </c>
      <c r="BF111">
        <v>0</v>
      </c>
      <c r="BG111" t="s">
        <v>247</v>
      </c>
      <c r="BH111" t="s">
        <v>296</v>
      </c>
      <c r="BI111">
        <v>1</v>
      </c>
      <c r="BJ111">
        <v>1</v>
      </c>
      <c r="BK111">
        <v>3</v>
      </c>
      <c r="BL111">
        <v>0</v>
      </c>
      <c r="BM111">
        <v>2</v>
      </c>
      <c r="BN111">
        <v>0</v>
      </c>
      <c r="BO111" t="s">
        <v>247</v>
      </c>
      <c r="BP111">
        <v>0</v>
      </c>
      <c r="BQ111">
        <v>0</v>
      </c>
      <c r="BR111">
        <v>1</v>
      </c>
      <c r="BS111">
        <v>1</v>
      </c>
      <c r="BT111">
        <v>0</v>
      </c>
      <c r="BU111">
        <v>1</v>
      </c>
      <c r="BV111">
        <v>1</v>
      </c>
      <c r="BW111">
        <v>1</v>
      </c>
      <c r="BX111">
        <v>1</v>
      </c>
      <c r="BY111" t="s">
        <v>247</v>
      </c>
      <c r="BZ111" t="s">
        <v>247</v>
      </c>
      <c r="CA111" t="s">
        <v>247</v>
      </c>
      <c r="CB111" t="s">
        <v>247</v>
      </c>
      <c r="CC111">
        <v>10320200000</v>
      </c>
      <c r="CD111">
        <v>933184531.2510066</v>
      </c>
      <c r="CE111" t="s">
        <v>247</v>
      </c>
      <c r="CF111" t="s">
        <v>247</v>
      </c>
      <c r="CG111">
        <v>0</v>
      </c>
      <c r="CH111" t="s">
        <v>247</v>
      </c>
      <c r="CI111" t="s">
        <v>247</v>
      </c>
      <c r="CJ111" t="s">
        <v>247</v>
      </c>
      <c r="CK111" t="s">
        <v>247</v>
      </c>
      <c r="CL111" t="s">
        <v>247</v>
      </c>
      <c r="CM111">
        <v>1</v>
      </c>
      <c r="CN111" t="s">
        <v>247</v>
      </c>
      <c r="CO111" t="s">
        <v>247</v>
      </c>
      <c r="CP111" t="s">
        <v>247</v>
      </c>
      <c r="CQ111" t="s">
        <v>247</v>
      </c>
      <c r="CR111">
        <v>1</v>
      </c>
      <c r="CS111">
        <v>1</v>
      </c>
      <c r="CT111">
        <v>10320200000</v>
      </c>
      <c r="CU111">
        <v>933184531.2510066</v>
      </c>
      <c r="CV111">
        <v>2</v>
      </c>
    </row>
    <row r="112" spans="1:100">
      <c r="A112">
        <v>356</v>
      </c>
      <c r="B112" t="s">
        <v>290</v>
      </c>
      <c r="C112" t="s">
        <v>291</v>
      </c>
      <c r="D112">
        <v>3</v>
      </c>
      <c r="E112">
        <v>8</v>
      </c>
      <c r="F112">
        <v>2006</v>
      </c>
      <c r="G112" t="s">
        <v>293</v>
      </c>
      <c r="H112">
        <v>1995</v>
      </c>
      <c r="I112">
        <v>2007</v>
      </c>
      <c r="J112">
        <v>0</v>
      </c>
      <c r="K112" t="s">
        <v>247</v>
      </c>
      <c r="L112">
        <v>1</v>
      </c>
      <c r="M112">
        <v>38</v>
      </c>
      <c r="N112" t="s">
        <v>294</v>
      </c>
      <c r="O112">
        <v>0</v>
      </c>
      <c r="P112">
        <v>3</v>
      </c>
      <c r="Q112">
        <v>0</v>
      </c>
      <c r="R112" t="s">
        <v>247</v>
      </c>
      <c r="S112">
        <v>0</v>
      </c>
      <c r="T112">
        <v>0</v>
      </c>
      <c r="U112">
        <v>0</v>
      </c>
      <c r="V112">
        <v>0</v>
      </c>
      <c r="W112">
        <v>0</v>
      </c>
      <c r="X112">
        <v>0</v>
      </c>
      <c r="Y112">
        <v>0</v>
      </c>
      <c r="Z112">
        <v>1</v>
      </c>
      <c r="AA112">
        <f t="shared" si="8"/>
        <v>38412470.399999999</v>
      </c>
      <c r="AB112">
        <v>8002598</v>
      </c>
      <c r="AC112" t="s">
        <v>309</v>
      </c>
      <c r="AD112">
        <v>2</v>
      </c>
      <c r="AE112">
        <v>0</v>
      </c>
      <c r="AF112" t="s">
        <v>247</v>
      </c>
      <c r="AG112">
        <v>4</v>
      </c>
      <c r="AH112" t="s">
        <v>247</v>
      </c>
      <c r="AI112" t="s">
        <v>247</v>
      </c>
      <c r="AJ112" t="s">
        <v>247</v>
      </c>
      <c r="AK112" t="s">
        <v>247</v>
      </c>
      <c r="AL112" t="s">
        <v>247</v>
      </c>
      <c r="AM112" t="s">
        <v>247</v>
      </c>
      <c r="AN112" t="s">
        <v>247</v>
      </c>
      <c r="AO112" t="s">
        <v>247</v>
      </c>
      <c r="AP112">
        <v>200</v>
      </c>
      <c r="AQ112">
        <v>17.515294287672674</v>
      </c>
      <c r="AR112" t="s">
        <v>247</v>
      </c>
      <c r="AS112" t="s">
        <v>247</v>
      </c>
      <c r="AT112">
        <v>1</v>
      </c>
      <c r="AU112">
        <v>0</v>
      </c>
      <c r="AV112">
        <v>99</v>
      </c>
      <c r="AW112" t="s">
        <v>247</v>
      </c>
      <c r="AX112">
        <v>0</v>
      </c>
      <c r="AY112">
        <v>0</v>
      </c>
      <c r="AZ112">
        <v>0</v>
      </c>
      <c r="BA112">
        <v>0</v>
      </c>
      <c r="BB112">
        <v>0</v>
      </c>
      <c r="BC112">
        <v>0</v>
      </c>
      <c r="BD112">
        <v>0</v>
      </c>
      <c r="BE112">
        <v>0</v>
      </c>
      <c r="BF112">
        <v>0</v>
      </c>
      <c r="BG112" t="s">
        <v>247</v>
      </c>
      <c r="BH112" t="s">
        <v>296</v>
      </c>
      <c r="BI112">
        <v>1</v>
      </c>
      <c r="BJ112">
        <v>1</v>
      </c>
      <c r="BK112">
        <v>3</v>
      </c>
      <c r="BL112">
        <v>0</v>
      </c>
      <c r="BM112">
        <v>2</v>
      </c>
      <c r="BN112">
        <v>0</v>
      </c>
      <c r="BO112" t="s">
        <v>247</v>
      </c>
      <c r="BP112">
        <v>0</v>
      </c>
      <c r="BQ112">
        <v>0</v>
      </c>
      <c r="BR112">
        <v>1</v>
      </c>
      <c r="BS112">
        <v>1</v>
      </c>
      <c r="BT112">
        <v>0</v>
      </c>
      <c r="BU112">
        <v>1</v>
      </c>
      <c r="BV112">
        <v>1</v>
      </c>
      <c r="BW112">
        <v>1</v>
      </c>
      <c r="BX112">
        <v>1</v>
      </c>
      <c r="BY112" t="s">
        <v>247</v>
      </c>
      <c r="BZ112" t="s">
        <v>247</v>
      </c>
      <c r="CA112" t="s">
        <v>247</v>
      </c>
      <c r="CB112" t="s">
        <v>247</v>
      </c>
      <c r="CC112">
        <v>11897100000</v>
      </c>
      <c r="CD112">
        <v>1041906038.3493528</v>
      </c>
      <c r="CE112" t="s">
        <v>247</v>
      </c>
      <c r="CF112" t="s">
        <v>247</v>
      </c>
      <c r="CG112">
        <v>0</v>
      </c>
      <c r="CH112" t="s">
        <v>247</v>
      </c>
      <c r="CI112" t="s">
        <v>247</v>
      </c>
      <c r="CJ112" t="s">
        <v>247</v>
      </c>
      <c r="CK112" t="s">
        <v>247</v>
      </c>
      <c r="CL112" t="s">
        <v>247</v>
      </c>
      <c r="CM112">
        <v>1</v>
      </c>
      <c r="CN112" t="s">
        <v>247</v>
      </c>
      <c r="CO112" t="s">
        <v>247</v>
      </c>
      <c r="CP112" t="s">
        <v>247</v>
      </c>
      <c r="CQ112" t="s">
        <v>247</v>
      </c>
      <c r="CR112">
        <v>1</v>
      </c>
      <c r="CS112">
        <v>1</v>
      </c>
      <c r="CT112">
        <v>11897100000</v>
      </c>
      <c r="CU112">
        <v>1041906038.3493528</v>
      </c>
      <c r="CV112">
        <v>2</v>
      </c>
    </row>
    <row r="113" spans="1:100">
      <c r="A113">
        <v>356</v>
      </c>
      <c r="B113" t="s">
        <v>290</v>
      </c>
      <c r="C113" t="s">
        <v>291</v>
      </c>
      <c r="D113">
        <v>3</v>
      </c>
      <c r="E113">
        <v>8</v>
      </c>
      <c r="F113">
        <v>2007</v>
      </c>
      <c r="G113" t="s">
        <v>292</v>
      </c>
      <c r="H113">
        <v>2007</v>
      </c>
      <c r="I113" t="s">
        <v>247</v>
      </c>
      <c r="J113">
        <v>1</v>
      </c>
      <c r="K113" t="s">
        <v>293</v>
      </c>
      <c r="L113">
        <v>1</v>
      </c>
      <c r="M113">
        <v>38</v>
      </c>
      <c r="N113" t="s">
        <v>294</v>
      </c>
      <c r="O113">
        <v>0</v>
      </c>
      <c r="P113">
        <v>3</v>
      </c>
      <c r="Q113">
        <v>0</v>
      </c>
      <c r="R113" t="s">
        <v>247</v>
      </c>
      <c r="S113">
        <v>0</v>
      </c>
      <c r="T113">
        <v>1</v>
      </c>
      <c r="U113">
        <v>0</v>
      </c>
      <c r="V113">
        <v>0</v>
      </c>
      <c r="W113">
        <v>0</v>
      </c>
      <c r="X113">
        <v>0</v>
      </c>
      <c r="Y113">
        <v>0</v>
      </c>
      <c r="Z113">
        <v>0</v>
      </c>
      <c r="AA113">
        <f t="shared" si="8"/>
        <v>41802417.600000001</v>
      </c>
      <c r="AB113">
        <v>8708837</v>
      </c>
      <c r="AC113" t="s">
        <v>295</v>
      </c>
      <c r="AD113">
        <v>2</v>
      </c>
      <c r="AE113">
        <v>0</v>
      </c>
      <c r="AF113" t="s">
        <v>247</v>
      </c>
      <c r="AG113">
        <v>4</v>
      </c>
      <c r="AH113" t="s">
        <v>247</v>
      </c>
      <c r="AI113" t="s">
        <v>247</v>
      </c>
      <c r="AJ113" t="s">
        <v>247</v>
      </c>
      <c r="AK113" t="s">
        <v>247</v>
      </c>
      <c r="AL113" t="s">
        <v>247</v>
      </c>
      <c r="AM113" t="s">
        <v>247</v>
      </c>
      <c r="AN113" t="s">
        <v>247</v>
      </c>
      <c r="AO113" t="s">
        <v>247</v>
      </c>
      <c r="AP113">
        <v>200</v>
      </c>
      <c r="AQ113">
        <v>17.002717380682917</v>
      </c>
      <c r="AR113" t="s">
        <v>247</v>
      </c>
      <c r="AS113" t="s">
        <v>247</v>
      </c>
      <c r="AT113">
        <v>1</v>
      </c>
      <c r="AU113">
        <v>0</v>
      </c>
      <c r="AV113">
        <v>99</v>
      </c>
      <c r="AW113" t="s">
        <v>247</v>
      </c>
      <c r="AX113">
        <v>0</v>
      </c>
      <c r="AY113">
        <v>0</v>
      </c>
      <c r="AZ113">
        <v>0</v>
      </c>
      <c r="BA113">
        <v>0</v>
      </c>
      <c r="BB113">
        <v>0</v>
      </c>
      <c r="BC113">
        <v>0</v>
      </c>
      <c r="BD113">
        <v>0</v>
      </c>
      <c r="BE113">
        <v>0</v>
      </c>
      <c r="BF113">
        <v>0</v>
      </c>
      <c r="BG113" t="s">
        <v>247</v>
      </c>
      <c r="BH113" t="s">
        <v>296</v>
      </c>
      <c r="BI113">
        <v>1</v>
      </c>
      <c r="BJ113">
        <v>2</v>
      </c>
      <c r="BK113">
        <v>2</v>
      </c>
      <c r="BL113">
        <v>0</v>
      </c>
      <c r="BM113">
        <v>2</v>
      </c>
      <c r="BN113">
        <v>1</v>
      </c>
      <c r="BO113">
        <v>2007</v>
      </c>
      <c r="BP113">
        <v>0</v>
      </c>
      <c r="BQ113">
        <v>0</v>
      </c>
      <c r="BR113">
        <v>1</v>
      </c>
      <c r="BS113">
        <v>1</v>
      </c>
      <c r="BT113">
        <v>0</v>
      </c>
      <c r="BU113">
        <v>1</v>
      </c>
      <c r="BV113">
        <v>1</v>
      </c>
      <c r="BW113">
        <v>1</v>
      </c>
      <c r="BX113">
        <v>1</v>
      </c>
      <c r="BY113" t="s">
        <v>247</v>
      </c>
      <c r="BZ113" t="s">
        <v>247</v>
      </c>
      <c r="CA113" t="s">
        <v>247</v>
      </c>
      <c r="CB113" t="s">
        <v>247</v>
      </c>
      <c r="CC113">
        <v>24896100000</v>
      </c>
      <c r="CD113">
        <v>2116506760.9060998</v>
      </c>
      <c r="CE113" t="s">
        <v>247</v>
      </c>
      <c r="CF113" t="s">
        <v>247</v>
      </c>
      <c r="CG113">
        <v>0</v>
      </c>
      <c r="CH113" t="s">
        <v>247</v>
      </c>
      <c r="CI113" t="s">
        <v>247</v>
      </c>
      <c r="CJ113" t="s">
        <v>247</v>
      </c>
      <c r="CK113" t="s">
        <v>247</v>
      </c>
      <c r="CL113" t="s">
        <v>247</v>
      </c>
      <c r="CM113">
        <v>1</v>
      </c>
      <c r="CN113" t="s">
        <v>247</v>
      </c>
      <c r="CO113" t="s">
        <v>247</v>
      </c>
      <c r="CP113" t="s">
        <v>247</v>
      </c>
      <c r="CQ113" t="s">
        <v>247</v>
      </c>
      <c r="CR113">
        <v>1</v>
      </c>
      <c r="CS113">
        <v>1</v>
      </c>
      <c r="CT113">
        <v>24896100000</v>
      </c>
      <c r="CU113">
        <v>2116506760.9060998</v>
      </c>
      <c r="CV113">
        <v>2</v>
      </c>
    </row>
    <row r="114" spans="1:100">
      <c r="A114">
        <v>356</v>
      </c>
      <c r="B114" t="s">
        <v>290</v>
      </c>
      <c r="C114" t="s">
        <v>291</v>
      </c>
      <c r="D114">
        <v>3</v>
      </c>
      <c r="E114">
        <v>8</v>
      </c>
      <c r="F114">
        <v>2008</v>
      </c>
      <c r="G114" t="s">
        <v>292</v>
      </c>
      <c r="H114">
        <v>2007</v>
      </c>
      <c r="I114" t="s">
        <v>247</v>
      </c>
      <c r="J114">
        <v>0</v>
      </c>
      <c r="K114" t="s">
        <v>247</v>
      </c>
      <c r="L114">
        <v>1</v>
      </c>
      <c r="M114">
        <v>38</v>
      </c>
      <c r="N114" t="s">
        <v>294</v>
      </c>
      <c r="O114">
        <v>0</v>
      </c>
      <c r="P114">
        <v>3</v>
      </c>
      <c r="Q114">
        <v>0</v>
      </c>
      <c r="R114" t="s">
        <v>247</v>
      </c>
      <c r="S114">
        <v>0</v>
      </c>
      <c r="T114">
        <v>1</v>
      </c>
      <c r="U114">
        <v>0</v>
      </c>
      <c r="V114">
        <v>0</v>
      </c>
      <c r="W114">
        <v>0</v>
      </c>
      <c r="X114">
        <v>0</v>
      </c>
      <c r="Y114">
        <v>0</v>
      </c>
      <c r="Z114">
        <v>0</v>
      </c>
      <c r="AA114">
        <f t="shared" si="8"/>
        <v>55267324.799999997</v>
      </c>
      <c r="AB114">
        <v>11514026</v>
      </c>
      <c r="AC114" t="s">
        <v>295</v>
      </c>
      <c r="AD114">
        <v>2</v>
      </c>
      <c r="AE114">
        <v>0</v>
      </c>
      <c r="AF114" t="s">
        <v>247</v>
      </c>
      <c r="AG114">
        <v>4</v>
      </c>
      <c r="AH114" t="s">
        <v>247</v>
      </c>
      <c r="AI114" t="s">
        <v>247</v>
      </c>
      <c r="AJ114" t="s">
        <v>247</v>
      </c>
      <c r="AK114" t="s">
        <v>247</v>
      </c>
      <c r="AL114" t="s">
        <v>247</v>
      </c>
      <c r="AM114" t="s">
        <v>247</v>
      </c>
      <c r="AN114" t="s">
        <v>247</v>
      </c>
      <c r="AO114" t="s">
        <v>247</v>
      </c>
      <c r="AP114">
        <v>200</v>
      </c>
      <c r="AQ114">
        <v>15.95389332400646</v>
      </c>
      <c r="AR114" t="s">
        <v>247</v>
      </c>
      <c r="AS114" t="s">
        <v>247</v>
      </c>
      <c r="AT114">
        <v>1</v>
      </c>
      <c r="AU114">
        <v>0</v>
      </c>
      <c r="AV114">
        <v>99</v>
      </c>
      <c r="AW114" t="s">
        <v>247</v>
      </c>
      <c r="AX114">
        <v>0</v>
      </c>
      <c r="AY114">
        <v>0</v>
      </c>
      <c r="AZ114">
        <v>0</v>
      </c>
      <c r="BA114">
        <v>0</v>
      </c>
      <c r="BB114">
        <v>0</v>
      </c>
      <c r="BC114">
        <v>0</v>
      </c>
      <c r="BD114">
        <v>0</v>
      </c>
      <c r="BE114">
        <v>0</v>
      </c>
      <c r="BF114">
        <v>0</v>
      </c>
      <c r="BG114" t="s">
        <v>247</v>
      </c>
      <c r="BH114" t="s">
        <v>296</v>
      </c>
      <c r="BI114">
        <v>1</v>
      </c>
      <c r="BJ114">
        <v>2</v>
      </c>
      <c r="BK114">
        <v>2</v>
      </c>
      <c r="BL114">
        <v>0</v>
      </c>
      <c r="BM114">
        <v>2</v>
      </c>
      <c r="BN114">
        <v>0</v>
      </c>
      <c r="BO114" t="s">
        <v>247</v>
      </c>
      <c r="BP114">
        <v>0</v>
      </c>
      <c r="BQ114">
        <v>0</v>
      </c>
      <c r="BR114">
        <v>1</v>
      </c>
      <c r="BS114">
        <v>1</v>
      </c>
      <c r="BT114">
        <v>0</v>
      </c>
      <c r="BU114">
        <v>1</v>
      </c>
      <c r="BV114">
        <v>1</v>
      </c>
      <c r="BW114">
        <v>1</v>
      </c>
      <c r="BX114">
        <v>1</v>
      </c>
      <c r="BY114" t="s">
        <v>247</v>
      </c>
      <c r="BZ114" t="s">
        <v>247</v>
      </c>
      <c r="CA114" t="s">
        <v>247</v>
      </c>
      <c r="CB114" t="s">
        <v>247</v>
      </c>
      <c r="CC114">
        <v>28897300000</v>
      </c>
      <c r="CD114">
        <v>2305122207.7590594</v>
      </c>
      <c r="CE114" t="s">
        <v>247</v>
      </c>
      <c r="CF114" t="s">
        <v>247</v>
      </c>
      <c r="CG114">
        <v>0</v>
      </c>
      <c r="CH114" t="s">
        <v>247</v>
      </c>
      <c r="CI114" t="s">
        <v>247</v>
      </c>
      <c r="CJ114" t="s">
        <v>247</v>
      </c>
      <c r="CK114" t="s">
        <v>247</v>
      </c>
      <c r="CL114" t="s">
        <v>247</v>
      </c>
      <c r="CM114">
        <v>1</v>
      </c>
      <c r="CN114" t="s">
        <v>247</v>
      </c>
      <c r="CO114" t="s">
        <v>247</v>
      </c>
      <c r="CP114" t="s">
        <v>247</v>
      </c>
      <c r="CQ114" t="s">
        <v>247</v>
      </c>
      <c r="CR114">
        <v>1</v>
      </c>
      <c r="CS114">
        <v>1</v>
      </c>
      <c r="CT114">
        <v>28897300000</v>
      </c>
      <c r="CU114">
        <v>2305122207.7590594</v>
      </c>
      <c r="CV114">
        <v>2</v>
      </c>
    </row>
    <row r="115" spans="1:100">
      <c r="A115">
        <v>356</v>
      </c>
      <c r="B115" t="s">
        <v>290</v>
      </c>
      <c r="C115" t="s">
        <v>291</v>
      </c>
      <c r="D115">
        <v>3</v>
      </c>
      <c r="E115">
        <v>8</v>
      </c>
      <c r="F115">
        <v>2009</v>
      </c>
      <c r="G115" t="s">
        <v>292</v>
      </c>
      <c r="H115">
        <v>2007</v>
      </c>
      <c r="I115" t="s">
        <v>247</v>
      </c>
      <c r="J115">
        <v>0</v>
      </c>
      <c r="K115" t="s">
        <v>247</v>
      </c>
      <c r="L115">
        <v>1</v>
      </c>
      <c r="M115">
        <v>38</v>
      </c>
      <c r="N115" t="s">
        <v>294</v>
      </c>
      <c r="O115">
        <v>0</v>
      </c>
      <c r="P115">
        <v>3</v>
      </c>
      <c r="Q115">
        <v>0</v>
      </c>
      <c r="R115" t="s">
        <v>247</v>
      </c>
      <c r="S115">
        <v>0</v>
      </c>
      <c r="T115">
        <v>1</v>
      </c>
      <c r="U115">
        <v>0</v>
      </c>
      <c r="V115">
        <v>0</v>
      </c>
      <c r="W115">
        <v>0</v>
      </c>
      <c r="X115">
        <v>0</v>
      </c>
      <c r="Y115">
        <v>0</v>
      </c>
      <c r="Z115">
        <v>0</v>
      </c>
      <c r="AA115">
        <f t="shared" si="8"/>
        <v>72099072</v>
      </c>
      <c r="AB115">
        <v>15020640</v>
      </c>
      <c r="AC115" t="s">
        <v>295</v>
      </c>
      <c r="AD115">
        <v>2</v>
      </c>
      <c r="AE115">
        <v>0</v>
      </c>
      <c r="AF115" t="s">
        <v>247</v>
      </c>
      <c r="AG115">
        <v>4</v>
      </c>
      <c r="AH115" t="s">
        <v>247</v>
      </c>
      <c r="AI115" t="s">
        <v>247</v>
      </c>
      <c r="AJ115" t="s">
        <v>247</v>
      </c>
      <c r="AK115" t="s">
        <v>247</v>
      </c>
      <c r="AL115" t="s">
        <v>247</v>
      </c>
      <c r="AM115" t="s">
        <v>247</v>
      </c>
      <c r="AN115" t="s">
        <v>247</v>
      </c>
      <c r="AO115" t="s">
        <v>247</v>
      </c>
      <c r="AP115">
        <v>200</v>
      </c>
      <c r="AQ115">
        <v>15.156017693982646</v>
      </c>
      <c r="AR115" t="s">
        <v>247</v>
      </c>
      <c r="AS115" t="s">
        <v>247</v>
      </c>
      <c r="AT115">
        <v>1</v>
      </c>
      <c r="AU115">
        <v>0</v>
      </c>
      <c r="AV115">
        <v>99</v>
      </c>
      <c r="AW115" t="s">
        <v>247</v>
      </c>
      <c r="AX115">
        <v>0</v>
      </c>
      <c r="AY115">
        <v>0</v>
      </c>
      <c r="AZ115">
        <v>0</v>
      </c>
      <c r="BA115">
        <v>0</v>
      </c>
      <c r="BB115">
        <v>0</v>
      </c>
      <c r="BC115">
        <v>0</v>
      </c>
      <c r="BD115">
        <v>0</v>
      </c>
      <c r="BE115">
        <v>0</v>
      </c>
      <c r="BF115">
        <v>0</v>
      </c>
      <c r="BG115" t="s">
        <v>247</v>
      </c>
      <c r="BH115" t="s">
        <v>296</v>
      </c>
      <c r="BI115">
        <v>1</v>
      </c>
      <c r="BJ115">
        <v>2</v>
      </c>
      <c r="BK115">
        <v>2</v>
      </c>
      <c r="BL115">
        <v>0</v>
      </c>
      <c r="BM115">
        <v>2</v>
      </c>
      <c r="BN115">
        <v>0</v>
      </c>
      <c r="BO115" t="s">
        <v>247</v>
      </c>
      <c r="BP115">
        <v>0</v>
      </c>
      <c r="BQ115">
        <v>0</v>
      </c>
      <c r="BR115">
        <v>1</v>
      </c>
      <c r="BS115">
        <v>1</v>
      </c>
      <c r="BT115">
        <v>0</v>
      </c>
      <c r="BU115">
        <v>1</v>
      </c>
      <c r="BV115">
        <v>1</v>
      </c>
      <c r="BW115">
        <v>1</v>
      </c>
      <c r="BX115">
        <v>1</v>
      </c>
      <c r="BY115" t="s">
        <v>247</v>
      </c>
      <c r="BZ115" t="s">
        <v>247</v>
      </c>
      <c r="CA115" t="s">
        <v>247</v>
      </c>
      <c r="CB115" t="s">
        <v>247</v>
      </c>
      <c r="CC115">
        <v>45000000000</v>
      </c>
      <c r="CD115">
        <v>3410103981.1460953</v>
      </c>
      <c r="CE115" t="s">
        <v>247</v>
      </c>
      <c r="CF115" t="s">
        <v>247</v>
      </c>
      <c r="CG115">
        <v>0</v>
      </c>
      <c r="CH115" t="s">
        <v>247</v>
      </c>
      <c r="CI115" t="s">
        <v>247</v>
      </c>
      <c r="CJ115" t="s">
        <v>247</v>
      </c>
      <c r="CK115" t="s">
        <v>247</v>
      </c>
      <c r="CL115" t="s">
        <v>247</v>
      </c>
      <c r="CM115">
        <v>1</v>
      </c>
      <c r="CN115" t="s">
        <v>247</v>
      </c>
      <c r="CO115" t="s">
        <v>247</v>
      </c>
      <c r="CP115" t="s">
        <v>247</v>
      </c>
      <c r="CQ115" t="s">
        <v>247</v>
      </c>
      <c r="CR115">
        <v>1</v>
      </c>
      <c r="CS115">
        <v>1</v>
      </c>
      <c r="CT115">
        <v>45000000000</v>
      </c>
      <c r="CU115">
        <v>3410103981.1460953</v>
      </c>
      <c r="CV115">
        <v>2</v>
      </c>
    </row>
    <row r="116" spans="1:100">
      <c r="A116">
        <v>356</v>
      </c>
      <c r="B116" t="s">
        <v>290</v>
      </c>
      <c r="C116" t="s">
        <v>291</v>
      </c>
      <c r="D116">
        <v>3</v>
      </c>
      <c r="E116">
        <v>8</v>
      </c>
      <c r="F116">
        <v>2010</v>
      </c>
      <c r="G116" t="s">
        <v>292</v>
      </c>
      <c r="H116">
        <v>2007</v>
      </c>
      <c r="I116" t="s">
        <v>247</v>
      </c>
      <c r="J116">
        <v>0</v>
      </c>
      <c r="K116" t="s">
        <v>247</v>
      </c>
      <c r="L116">
        <v>1</v>
      </c>
      <c r="M116">
        <v>38</v>
      </c>
      <c r="N116" t="s">
        <v>294</v>
      </c>
      <c r="O116">
        <v>0</v>
      </c>
      <c r="P116">
        <v>3</v>
      </c>
      <c r="Q116">
        <v>0</v>
      </c>
      <c r="R116" t="s">
        <v>247</v>
      </c>
      <c r="S116">
        <v>0</v>
      </c>
      <c r="T116">
        <v>1</v>
      </c>
      <c r="U116">
        <v>0</v>
      </c>
      <c r="V116">
        <v>0</v>
      </c>
      <c r="W116">
        <v>0</v>
      </c>
      <c r="X116">
        <v>0</v>
      </c>
      <c r="Y116">
        <v>0</v>
      </c>
      <c r="Z116">
        <v>0</v>
      </c>
      <c r="AA116">
        <f t="shared" si="8"/>
        <v>78401174.399999991</v>
      </c>
      <c r="AB116">
        <v>16333578</v>
      </c>
      <c r="AC116" t="s">
        <v>295</v>
      </c>
      <c r="AD116">
        <v>2</v>
      </c>
      <c r="AE116">
        <v>0</v>
      </c>
      <c r="AF116" t="s">
        <v>247</v>
      </c>
      <c r="AG116">
        <v>4</v>
      </c>
      <c r="AH116" t="s">
        <v>247</v>
      </c>
      <c r="AI116" t="s">
        <v>247</v>
      </c>
      <c r="AJ116" t="s">
        <v>247</v>
      </c>
      <c r="AK116" t="s">
        <v>247</v>
      </c>
      <c r="AL116" t="s">
        <v>247</v>
      </c>
      <c r="AM116" t="s">
        <v>247</v>
      </c>
      <c r="AN116" t="s">
        <v>247</v>
      </c>
      <c r="AO116" t="s">
        <v>247</v>
      </c>
      <c r="AP116">
        <v>200</v>
      </c>
      <c r="AQ116">
        <v>14.076516759093307</v>
      </c>
      <c r="AR116" t="s">
        <v>247</v>
      </c>
      <c r="AS116" t="s">
        <v>247</v>
      </c>
      <c r="AT116">
        <v>1</v>
      </c>
      <c r="AU116">
        <v>0</v>
      </c>
      <c r="AV116">
        <v>99</v>
      </c>
      <c r="AW116" t="s">
        <v>247</v>
      </c>
      <c r="AX116">
        <v>0</v>
      </c>
      <c r="AY116">
        <v>0</v>
      </c>
      <c r="AZ116">
        <v>0</v>
      </c>
      <c r="BA116">
        <v>0</v>
      </c>
      <c r="BB116">
        <v>0</v>
      </c>
      <c r="BC116">
        <v>0</v>
      </c>
      <c r="BD116">
        <v>0</v>
      </c>
      <c r="BE116">
        <v>0</v>
      </c>
      <c r="BF116">
        <v>0</v>
      </c>
      <c r="BG116" t="s">
        <v>247</v>
      </c>
      <c r="BH116" t="s">
        <v>296</v>
      </c>
      <c r="BI116">
        <v>1</v>
      </c>
      <c r="BJ116">
        <v>2</v>
      </c>
      <c r="BK116">
        <v>2</v>
      </c>
      <c r="BL116">
        <v>0</v>
      </c>
      <c r="BM116">
        <v>2</v>
      </c>
      <c r="BN116">
        <v>0</v>
      </c>
      <c r="BO116" t="s">
        <v>247</v>
      </c>
      <c r="BP116">
        <v>0</v>
      </c>
      <c r="BQ116">
        <v>0</v>
      </c>
      <c r="BR116">
        <v>1</v>
      </c>
      <c r="BS116">
        <v>1</v>
      </c>
      <c r="BT116">
        <v>0</v>
      </c>
      <c r="BU116">
        <v>1</v>
      </c>
      <c r="BV116">
        <v>1</v>
      </c>
      <c r="BW116">
        <v>1</v>
      </c>
      <c r="BX116">
        <v>1</v>
      </c>
      <c r="BY116" t="s">
        <v>247</v>
      </c>
      <c r="BZ116" t="s">
        <v>247</v>
      </c>
      <c r="CA116" t="s">
        <v>247</v>
      </c>
      <c r="CB116" t="s">
        <v>247</v>
      </c>
      <c r="CC116">
        <v>51555000000</v>
      </c>
      <c r="CD116">
        <v>3628574107.5752773</v>
      </c>
      <c r="CE116" t="s">
        <v>247</v>
      </c>
      <c r="CF116" t="s">
        <v>247</v>
      </c>
      <c r="CG116">
        <v>0</v>
      </c>
      <c r="CH116" t="s">
        <v>247</v>
      </c>
      <c r="CI116" t="s">
        <v>247</v>
      </c>
      <c r="CJ116" t="s">
        <v>247</v>
      </c>
      <c r="CK116" t="s">
        <v>247</v>
      </c>
      <c r="CL116" t="s">
        <v>247</v>
      </c>
      <c r="CM116">
        <v>1</v>
      </c>
      <c r="CN116" t="s">
        <v>247</v>
      </c>
      <c r="CO116" t="s">
        <v>247</v>
      </c>
      <c r="CP116" t="s">
        <v>247</v>
      </c>
      <c r="CQ116" t="s">
        <v>247</v>
      </c>
      <c r="CR116">
        <v>1</v>
      </c>
      <c r="CS116">
        <v>1</v>
      </c>
      <c r="CT116">
        <v>51555000000</v>
      </c>
      <c r="CU116">
        <v>3628574107.5752773</v>
      </c>
      <c r="CV116">
        <v>2</v>
      </c>
    </row>
    <row r="117" spans="1:100">
      <c r="A117">
        <v>356</v>
      </c>
      <c r="B117" t="s">
        <v>290</v>
      </c>
      <c r="C117" t="s">
        <v>291</v>
      </c>
      <c r="D117">
        <v>3</v>
      </c>
      <c r="E117">
        <v>8</v>
      </c>
      <c r="F117">
        <v>2011</v>
      </c>
      <c r="G117" t="s">
        <v>292</v>
      </c>
      <c r="H117">
        <v>2007</v>
      </c>
      <c r="I117" t="s">
        <v>247</v>
      </c>
      <c r="J117">
        <v>0</v>
      </c>
      <c r="K117" t="s">
        <v>247</v>
      </c>
      <c r="L117">
        <v>1</v>
      </c>
      <c r="M117">
        <v>38</v>
      </c>
      <c r="N117" t="s">
        <v>294</v>
      </c>
      <c r="O117">
        <v>0</v>
      </c>
      <c r="P117">
        <v>3</v>
      </c>
      <c r="Q117">
        <v>0</v>
      </c>
      <c r="R117" t="s">
        <v>247</v>
      </c>
      <c r="S117">
        <v>0</v>
      </c>
      <c r="T117">
        <v>1</v>
      </c>
      <c r="U117">
        <v>0</v>
      </c>
      <c r="V117">
        <v>0</v>
      </c>
      <c r="W117">
        <v>0</v>
      </c>
      <c r="X117">
        <v>0</v>
      </c>
      <c r="Y117">
        <v>0</v>
      </c>
      <c r="Z117">
        <v>0</v>
      </c>
      <c r="AA117">
        <f t="shared" si="8"/>
        <v>81886828.799999997</v>
      </c>
      <c r="AB117">
        <v>17059756</v>
      </c>
      <c r="AC117" t="s">
        <v>297</v>
      </c>
      <c r="AD117">
        <v>2</v>
      </c>
      <c r="AE117">
        <v>0</v>
      </c>
      <c r="AF117" t="s">
        <v>247</v>
      </c>
      <c r="AG117">
        <v>4</v>
      </c>
      <c r="AH117" t="s">
        <v>247</v>
      </c>
      <c r="AI117" t="s">
        <v>247</v>
      </c>
      <c r="AJ117" t="s">
        <v>247</v>
      </c>
      <c r="AK117" t="s">
        <v>247</v>
      </c>
      <c r="AL117">
        <v>500</v>
      </c>
      <c r="AM117">
        <v>33.091906659347728</v>
      </c>
      <c r="AN117" t="s">
        <v>247</v>
      </c>
      <c r="AO117" t="s">
        <v>247</v>
      </c>
      <c r="AP117">
        <v>200</v>
      </c>
      <c r="AQ117">
        <v>13.236762663739091</v>
      </c>
      <c r="AR117" t="s">
        <v>247</v>
      </c>
      <c r="AS117" t="s">
        <v>247</v>
      </c>
      <c r="AT117">
        <v>1</v>
      </c>
      <c r="AU117">
        <v>0</v>
      </c>
      <c r="AV117">
        <v>99</v>
      </c>
      <c r="AW117" t="s">
        <v>247</v>
      </c>
      <c r="AX117">
        <v>0</v>
      </c>
      <c r="AY117">
        <v>0</v>
      </c>
      <c r="AZ117">
        <v>0</v>
      </c>
      <c r="BA117">
        <v>0</v>
      </c>
      <c r="BB117">
        <v>0</v>
      </c>
      <c r="BC117">
        <v>0</v>
      </c>
      <c r="BD117">
        <v>0</v>
      </c>
      <c r="BE117">
        <v>0</v>
      </c>
      <c r="BF117">
        <v>0</v>
      </c>
      <c r="BG117" t="s">
        <v>247</v>
      </c>
      <c r="BH117" t="s">
        <v>296</v>
      </c>
      <c r="BI117">
        <v>1</v>
      </c>
      <c r="BJ117">
        <v>2</v>
      </c>
      <c r="BK117">
        <v>2</v>
      </c>
      <c r="BL117">
        <v>0</v>
      </c>
      <c r="BM117">
        <v>2</v>
      </c>
      <c r="BN117">
        <v>1</v>
      </c>
      <c r="BO117">
        <v>2011</v>
      </c>
      <c r="BP117">
        <v>0</v>
      </c>
      <c r="BQ117">
        <v>0</v>
      </c>
      <c r="BR117">
        <v>1</v>
      </c>
      <c r="BS117">
        <v>1</v>
      </c>
      <c r="BT117">
        <v>0</v>
      </c>
      <c r="BU117">
        <v>1</v>
      </c>
      <c r="BV117">
        <v>1</v>
      </c>
      <c r="BW117">
        <v>1</v>
      </c>
      <c r="BX117">
        <v>1</v>
      </c>
      <c r="BY117" t="s">
        <v>247</v>
      </c>
      <c r="BZ117" t="s">
        <v>247</v>
      </c>
      <c r="CA117" t="s">
        <v>247</v>
      </c>
      <c r="CB117" t="s">
        <v>247</v>
      </c>
      <c r="CC117">
        <v>51620000000</v>
      </c>
      <c r="CD117">
        <v>3416408443.5110598</v>
      </c>
      <c r="CE117" t="s">
        <v>247</v>
      </c>
      <c r="CF117" t="s">
        <v>247</v>
      </c>
      <c r="CG117">
        <v>0</v>
      </c>
      <c r="CH117" t="s">
        <v>247</v>
      </c>
      <c r="CI117" t="s">
        <v>247</v>
      </c>
      <c r="CJ117" t="s">
        <v>247</v>
      </c>
      <c r="CK117" t="s">
        <v>247</v>
      </c>
      <c r="CL117" t="s">
        <v>247</v>
      </c>
      <c r="CM117">
        <v>1</v>
      </c>
      <c r="CN117" t="s">
        <v>247</v>
      </c>
      <c r="CO117" t="s">
        <v>247</v>
      </c>
      <c r="CP117" t="s">
        <v>247</v>
      </c>
      <c r="CQ117" t="s">
        <v>247</v>
      </c>
      <c r="CR117">
        <v>1</v>
      </c>
      <c r="CS117">
        <v>1</v>
      </c>
      <c r="CT117">
        <v>51620000000</v>
      </c>
      <c r="CU117">
        <v>3416408443.5110598</v>
      </c>
      <c r="CV117">
        <v>2</v>
      </c>
    </row>
    <row r="118" spans="1:100">
      <c r="A118">
        <v>356</v>
      </c>
      <c r="B118" t="s">
        <v>290</v>
      </c>
      <c r="C118" t="s">
        <v>291</v>
      </c>
      <c r="D118">
        <v>3</v>
      </c>
      <c r="E118">
        <v>8</v>
      </c>
      <c r="F118">
        <v>2012</v>
      </c>
      <c r="G118" t="s">
        <v>292</v>
      </c>
      <c r="H118">
        <v>2007</v>
      </c>
      <c r="I118" t="s">
        <v>247</v>
      </c>
      <c r="J118">
        <v>0</v>
      </c>
      <c r="K118" t="s">
        <v>247</v>
      </c>
      <c r="L118">
        <v>1</v>
      </c>
      <c r="M118">
        <v>38</v>
      </c>
      <c r="N118" t="s">
        <v>294</v>
      </c>
      <c r="O118">
        <v>0</v>
      </c>
      <c r="P118">
        <v>3</v>
      </c>
      <c r="Q118">
        <v>0</v>
      </c>
      <c r="R118" t="s">
        <v>247</v>
      </c>
      <c r="S118">
        <v>0</v>
      </c>
      <c r="T118">
        <v>1</v>
      </c>
      <c r="U118">
        <v>0</v>
      </c>
      <c r="V118">
        <v>0</v>
      </c>
      <c r="W118">
        <v>0</v>
      </c>
      <c r="X118">
        <v>0</v>
      </c>
      <c r="Y118">
        <v>0</v>
      </c>
      <c r="Z118">
        <v>0</v>
      </c>
      <c r="AA118">
        <f t="shared" si="8"/>
        <v>102645139.2</v>
      </c>
      <c r="AB118">
        <v>21384404</v>
      </c>
      <c r="AC118" t="s">
        <v>297</v>
      </c>
      <c r="AD118">
        <v>2</v>
      </c>
      <c r="AE118">
        <v>0</v>
      </c>
      <c r="AF118" t="s">
        <v>247</v>
      </c>
      <c r="AG118">
        <v>4</v>
      </c>
      <c r="AH118" t="s">
        <v>247</v>
      </c>
      <c r="AI118" t="s">
        <v>247</v>
      </c>
      <c r="AJ118" t="s">
        <v>247</v>
      </c>
      <c r="AK118" t="s">
        <v>247</v>
      </c>
      <c r="AL118">
        <v>500</v>
      </c>
      <c r="AM118">
        <v>31.224040275058147</v>
      </c>
      <c r="AN118" t="s">
        <v>247</v>
      </c>
      <c r="AO118" t="s">
        <v>247</v>
      </c>
      <c r="AP118">
        <v>200</v>
      </c>
      <c r="AQ118">
        <v>12.48961611002326</v>
      </c>
      <c r="AR118" t="s">
        <v>247</v>
      </c>
      <c r="AS118" t="s">
        <v>247</v>
      </c>
      <c r="AT118">
        <v>1</v>
      </c>
      <c r="AU118">
        <v>0</v>
      </c>
      <c r="AV118">
        <v>99</v>
      </c>
      <c r="AW118" t="s">
        <v>247</v>
      </c>
      <c r="AX118">
        <v>0</v>
      </c>
      <c r="AY118">
        <v>0</v>
      </c>
      <c r="AZ118">
        <v>0</v>
      </c>
      <c r="BA118">
        <v>0</v>
      </c>
      <c r="BB118">
        <v>0</v>
      </c>
      <c r="BC118">
        <v>0</v>
      </c>
      <c r="BD118">
        <v>0</v>
      </c>
      <c r="BE118">
        <v>0</v>
      </c>
      <c r="BF118">
        <v>0</v>
      </c>
      <c r="BG118" t="s">
        <v>247</v>
      </c>
      <c r="BH118" t="s">
        <v>296</v>
      </c>
      <c r="BI118">
        <v>1</v>
      </c>
      <c r="BJ118">
        <v>2</v>
      </c>
      <c r="BK118">
        <v>2</v>
      </c>
      <c r="BL118">
        <v>0</v>
      </c>
      <c r="BM118">
        <v>2</v>
      </c>
      <c r="BN118">
        <v>0</v>
      </c>
      <c r="BO118" t="s">
        <v>247</v>
      </c>
      <c r="BP118">
        <v>0</v>
      </c>
      <c r="BQ118">
        <v>0</v>
      </c>
      <c r="BR118">
        <v>1</v>
      </c>
      <c r="BS118">
        <v>1</v>
      </c>
      <c r="BT118">
        <v>0</v>
      </c>
      <c r="BU118">
        <v>1</v>
      </c>
      <c r="BV118">
        <v>1</v>
      </c>
      <c r="BW118">
        <v>1</v>
      </c>
      <c r="BX118">
        <v>1</v>
      </c>
      <c r="BY118" t="s">
        <v>247</v>
      </c>
      <c r="BZ118" t="s">
        <v>247</v>
      </c>
      <c r="CA118" t="s">
        <v>247</v>
      </c>
      <c r="CB118" t="s">
        <v>247</v>
      </c>
      <c r="CC118">
        <v>65960000000</v>
      </c>
      <c r="CD118">
        <v>4119075393.0856709</v>
      </c>
      <c r="CE118" t="s">
        <v>247</v>
      </c>
      <c r="CF118" t="s">
        <v>247</v>
      </c>
      <c r="CG118">
        <v>0</v>
      </c>
      <c r="CH118" t="s">
        <v>247</v>
      </c>
      <c r="CI118" t="s">
        <v>247</v>
      </c>
      <c r="CJ118" t="s">
        <v>247</v>
      </c>
      <c r="CK118" t="s">
        <v>247</v>
      </c>
      <c r="CL118" t="s">
        <v>247</v>
      </c>
      <c r="CM118">
        <v>1</v>
      </c>
      <c r="CN118" t="s">
        <v>247</v>
      </c>
      <c r="CO118" t="s">
        <v>247</v>
      </c>
      <c r="CP118" t="s">
        <v>247</v>
      </c>
      <c r="CQ118" t="s">
        <v>247</v>
      </c>
      <c r="CR118">
        <v>1</v>
      </c>
      <c r="CS118">
        <v>1</v>
      </c>
      <c r="CT118">
        <v>65960000000</v>
      </c>
      <c r="CU118">
        <v>4119075393.0856709</v>
      </c>
      <c r="CV118">
        <v>2</v>
      </c>
    </row>
    <row r="119" spans="1:100">
      <c r="A119">
        <v>356</v>
      </c>
      <c r="B119" t="s">
        <v>290</v>
      </c>
      <c r="C119" t="s">
        <v>291</v>
      </c>
      <c r="D119">
        <v>3</v>
      </c>
      <c r="E119">
        <v>8</v>
      </c>
      <c r="F119">
        <v>2013</v>
      </c>
      <c r="G119" t="s">
        <v>292</v>
      </c>
      <c r="H119">
        <v>2007</v>
      </c>
      <c r="I119" t="s">
        <v>247</v>
      </c>
      <c r="J119">
        <v>0</v>
      </c>
      <c r="K119" t="s">
        <v>247</v>
      </c>
      <c r="L119">
        <v>1</v>
      </c>
      <c r="M119">
        <v>38</v>
      </c>
      <c r="N119" t="s">
        <v>294</v>
      </c>
      <c r="O119">
        <v>0</v>
      </c>
      <c r="P119">
        <v>3</v>
      </c>
      <c r="Q119">
        <v>0</v>
      </c>
      <c r="R119" t="s">
        <v>247</v>
      </c>
      <c r="S119">
        <v>0</v>
      </c>
      <c r="T119">
        <v>1</v>
      </c>
      <c r="U119">
        <v>0</v>
      </c>
      <c r="V119">
        <v>0</v>
      </c>
      <c r="W119">
        <v>0</v>
      </c>
      <c r="X119">
        <v>0</v>
      </c>
      <c r="Y119">
        <v>0</v>
      </c>
      <c r="Z119">
        <v>0</v>
      </c>
      <c r="AA119">
        <f t="shared" si="8"/>
        <v>109017806.39999999</v>
      </c>
      <c r="AB119">
        <v>22712043</v>
      </c>
      <c r="AC119" t="s">
        <v>297</v>
      </c>
      <c r="AD119">
        <v>2</v>
      </c>
      <c r="AE119">
        <v>0</v>
      </c>
      <c r="AF119" t="s">
        <v>247</v>
      </c>
      <c r="AG119">
        <v>4</v>
      </c>
      <c r="AH119" t="s">
        <v>247</v>
      </c>
      <c r="AI119" t="s">
        <v>247</v>
      </c>
      <c r="AJ119" t="s">
        <v>247</v>
      </c>
      <c r="AK119" t="s">
        <v>247</v>
      </c>
      <c r="AL119">
        <v>500</v>
      </c>
      <c r="AM119">
        <v>29.87979596589285</v>
      </c>
      <c r="AN119" t="s">
        <v>247</v>
      </c>
      <c r="AO119" t="s">
        <v>247</v>
      </c>
      <c r="AP119">
        <v>200</v>
      </c>
      <c r="AQ119">
        <v>11.951918386357141</v>
      </c>
      <c r="AR119" t="s">
        <v>247</v>
      </c>
      <c r="AS119" t="s">
        <v>247</v>
      </c>
      <c r="AT119">
        <v>1</v>
      </c>
      <c r="AU119">
        <v>0</v>
      </c>
      <c r="AV119">
        <v>99</v>
      </c>
      <c r="AW119" t="s">
        <v>247</v>
      </c>
      <c r="AX119">
        <v>0</v>
      </c>
      <c r="AY119">
        <v>0</v>
      </c>
      <c r="AZ119">
        <v>0</v>
      </c>
      <c r="BA119">
        <v>0</v>
      </c>
      <c r="BB119">
        <v>0</v>
      </c>
      <c r="BC119">
        <v>0</v>
      </c>
      <c r="BD119">
        <v>0</v>
      </c>
      <c r="BE119">
        <v>0</v>
      </c>
      <c r="BF119">
        <v>0</v>
      </c>
      <c r="BG119" t="s">
        <v>247</v>
      </c>
      <c r="BH119" t="s">
        <v>296</v>
      </c>
      <c r="BI119">
        <v>1</v>
      </c>
      <c r="BJ119">
        <v>2</v>
      </c>
      <c r="BK119">
        <v>2</v>
      </c>
      <c r="BL119">
        <v>0</v>
      </c>
      <c r="BM119">
        <v>2</v>
      </c>
      <c r="BN119">
        <v>0</v>
      </c>
      <c r="BO119" t="s">
        <v>247</v>
      </c>
      <c r="BP119">
        <v>0</v>
      </c>
      <c r="BQ119">
        <v>0</v>
      </c>
      <c r="BR119">
        <v>1</v>
      </c>
      <c r="BS119">
        <v>1</v>
      </c>
      <c r="BT119">
        <v>0</v>
      </c>
      <c r="BU119">
        <v>1</v>
      </c>
      <c r="BV119">
        <v>1</v>
      </c>
      <c r="BW119">
        <v>1</v>
      </c>
      <c r="BX119">
        <v>1</v>
      </c>
      <c r="BY119" t="s">
        <v>247</v>
      </c>
      <c r="BZ119" t="s">
        <v>247</v>
      </c>
      <c r="CA119" t="s">
        <v>247</v>
      </c>
      <c r="CB119" t="s">
        <v>247</v>
      </c>
      <c r="CC119">
        <v>78850000000</v>
      </c>
      <c r="CD119">
        <v>4712043823.8213024</v>
      </c>
      <c r="CE119" t="s">
        <v>247</v>
      </c>
      <c r="CF119" t="s">
        <v>247</v>
      </c>
      <c r="CG119">
        <v>0</v>
      </c>
      <c r="CH119" t="s">
        <v>247</v>
      </c>
      <c r="CI119" t="s">
        <v>247</v>
      </c>
      <c r="CJ119" t="s">
        <v>247</v>
      </c>
      <c r="CK119" t="s">
        <v>247</v>
      </c>
      <c r="CL119" t="s">
        <v>247</v>
      </c>
      <c r="CM119">
        <v>1</v>
      </c>
      <c r="CN119" t="s">
        <v>247</v>
      </c>
      <c r="CO119" t="s">
        <v>247</v>
      </c>
      <c r="CP119" t="s">
        <v>247</v>
      </c>
      <c r="CQ119" t="s">
        <v>247</v>
      </c>
      <c r="CR119">
        <v>1</v>
      </c>
      <c r="CS119">
        <v>1</v>
      </c>
      <c r="CT119">
        <v>78850000000</v>
      </c>
      <c r="CU119">
        <v>4712043823.8213024</v>
      </c>
      <c r="CV119">
        <v>2</v>
      </c>
    </row>
    <row r="120" spans="1:100">
      <c r="A120">
        <v>356</v>
      </c>
      <c r="B120" t="s">
        <v>290</v>
      </c>
      <c r="C120" t="s">
        <v>291</v>
      </c>
      <c r="D120">
        <v>3</v>
      </c>
      <c r="E120">
        <v>8</v>
      </c>
      <c r="F120">
        <v>2014</v>
      </c>
      <c r="G120" t="s">
        <v>292</v>
      </c>
      <c r="H120">
        <v>2007</v>
      </c>
      <c r="I120" t="s">
        <v>247</v>
      </c>
      <c r="J120">
        <v>0</v>
      </c>
      <c r="K120" t="s">
        <v>247</v>
      </c>
      <c r="L120">
        <v>1</v>
      </c>
      <c r="M120">
        <v>38</v>
      </c>
      <c r="N120" t="s">
        <v>294</v>
      </c>
      <c r="O120">
        <v>0</v>
      </c>
      <c r="P120">
        <v>3</v>
      </c>
      <c r="Q120">
        <v>0</v>
      </c>
      <c r="R120" t="s">
        <v>247</v>
      </c>
      <c r="S120">
        <v>0</v>
      </c>
      <c r="T120">
        <v>1</v>
      </c>
      <c r="U120">
        <v>0</v>
      </c>
      <c r="V120">
        <v>0</v>
      </c>
      <c r="W120">
        <v>0</v>
      </c>
      <c r="X120">
        <v>0</v>
      </c>
      <c r="Y120">
        <v>0</v>
      </c>
      <c r="Z120">
        <v>0</v>
      </c>
      <c r="AA120">
        <f t="shared" si="8"/>
        <v>107189227.2</v>
      </c>
      <c r="AB120">
        <v>22331089</v>
      </c>
      <c r="AC120" t="s">
        <v>297</v>
      </c>
      <c r="AD120">
        <v>2</v>
      </c>
      <c r="AE120">
        <v>0</v>
      </c>
      <c r="AF120" t="s">
        <v>247</v>
      </c>
      <c r="AG120">
        <v>4</v>
      </c>
      <c r="AH120" t="s">
        <v>247</v>
      </c>
      <c r="AI120" t="s">
        <v>247</v>
      </c>
      <c r="AJ120" t="s">
        <v>247</v>
      </c>
      <c r="AK120" t="s">
        <v>247</v>
      </c>
      <c r="AL120">
        <v>500</v>
      </c>
      <c r="AM120">
        <v>29.514154104979536</v>
      </c>
      <c r="AN120" t="s">
        <v>247</v>
      </c>
      <c r="AO120" t="s">
        <v>247</v>
      </c>
      <c r="AP120">
        <v>200</v>
      </c>
      <c r="AQ120">
        <v>11.805661641991813</v>
      </c>
      <c r="AR120" t="s">
        <v>247</v>
      </c>
      <c r="AS120" t="s">
        <v>247</v>
      </c>
      <c r="AT120">
        <v>1</v>
      </c>
      <c r="AU120">
        <v>0</v>
      </c>
      <c r="AV120">
        <v>99</v>
      </c>
      <c r="AW120" t="s">
        <v>247</v>
      </c>
      <c r="AX120">
        <v>0</v>
      </c>
      <c r="AY120">
        <v>0</v>
      </c>
      <c r="AZ120">
        <v>0</v>
      </c>
      <c r="BA120">
        <v>0</v>
      </c>
      <c r="BB120">
        <v>0</v>
      </c>
      <c r="BC120">
        <v>0</v>
      </c>
      <c r="BD120">
        <v>0</v>
      </c>
      <c r="BE120">
        <v>0</v>
      </c>
      <c r="BF120">
        <v>0</v>
      </c>
      <c r="BG120" t="s">
        <v>247</v>
      </c>
      <c r="BH120" t="s">
        <v>296</v>
      </c>
      <c r="BI120">
        <v>1</v>
      </c>
      <c r="BJ120">
        <v>2</v>
      </c>
      <c r="BK120">
        <v>2</v>
      </c>
      <c r="BL120">
        <v>0</v>
      </c>
      <c r="BM120">
        <v>2</v>
      </c>
      <c r="BN120">
        <v>0</v>
      </c>
      <c r="BO120" t="s">
        <v>247</v>
      </c>
      <c r="BP120">
        <v>0</v>
      </c>
      <c r="BQ120">
        <v>0</v>
      </c>
      <c r="BR120">
        <v>1</v>
      </c>
      <c r="BS120">
        <v>1</v>
      </c>
      <c r="BT120">
        <v>0</v>
      </c>
      <c r="BU120">
        <v>1</v>
      </c>
      <c r="BV120">
        <v>1</v>
      </c>
      <c r="BW120">
        <v>1</v>
      </c>
      <c r="BX120">
        <v>1</v>
      </c>
      <c r="BY120" t="s">
        <v>247</v>
      </c>
      <c r="BZ120" t="s">
        <v>247</v>
      </c>
      <c r="CA120" t="s">
        <v>247</v>
      </c>
      <c r="CB120" t="s">
        <v>247</v>
      </c>
      <c r="CC120">
        <v>91120000000</v>
      </c>
      <c r="CD120">
        <v>5378659444.0914707</v>
      </c>
      <c r="CE120" t="s">
        <v>247</v>
      </c>
      <c r="CF120" t="s">
        <v>247</v>
      </c>
      <c r="CG120">
        <v>0</v>
      </c>
      <c r="CH120" t="s">
        <v>247</v>
      </c>
      <c r="CI120" t="s">
        <v>247</v>
      </c>
      <c r="CJ120" t="s">
        <v>247</v>
      </c>
      <c r="CK120" t="s">
        <v>247</v>
      </c>
      <c r="CL120" t="s">
        <v>247</v>
      </c>
      <c r="CM120">
        <v>1</v>
      </c>
      <c r="CN120" t="s">
        <v>247</v>
      </c>
      <c r="CO120" t="s">
        <v>247</v>
      </c>
      <c r="CP120" t="s">
        <v>247</v>
      </c>
      <c r="CQ120" t="s">
        <v>247</v>
      </c>
      <c r="CR120">
        <v>1</v>
      </c>
      <c r="CS120">
        <v>1</v>
      </c>
      <c r="CT120">
        <v>91120000000</v>
      </c>
      <c r="CU120">
        <v>5378659444.0914707</v>
      </c>
      <c r="CV120">
        <v>2</v>
      </c>
    </row>
    <row r="121" spans="1:100">
      <c r="A121">
        <v>356</v>
      </c>
      <c r="B121" t="s">
        <v>290</v>
      </c>
      <c r="C121" t="s">
        <v>291</v>
      </c>
      <c r="D121">
        <v>3</v>
      </c>
      <c r="E121">
        <v>8</v>
      </c>
      <c r="F121">
        <v>2015</v>
      </c>
      <c r="G121" t="s">
        <v>292</v>
      </c>
      <c r="H121">
        <v>2007</v>
      </c>
      <c r="I121" t="s">
        <v>247</v>
      </c>
      <c r="J121">
        <v>0</v>
      </c>
      <c r="K121" t="s">
        <v>247</v>
      </c>
      <c r="L121">
        <v>1</v>
      </c>
      <c r="M121">
        <v>38</v>
      </c>
      <c r="N121" t="s">
        <v>294</v>
      </c>
      <c r="O121">
        <v>0</v>
      </c>
      <c r="P121">
        <v>3</v>
      </c>
      <c r="Q121">
        <v>0</v>
      </c>
      <c r="R121" t="s">
        <v>247</v>
      </c>
      <c r="S121">
        <v>0</v>
      </c>
      <c r="T121">
        <v>1</v>
      </c>
      <c r="U121">
        <v>0</v>
      </c>
      <c r="V121">
        <v>0</v>
      </c>
      <c r="W121">
        <v>0</v>
      </c>
      <c r="X121">
        <v>0</v>
      </c>
      <c r="Y121">
        <v>0</v>
      </c>
      <c r="Z121">
        <v>0</v>
      </c>
      <c r="AA121">
        <f t="shared" si="8"/>
        <v>110309409.59999999</v>
      </c>
      <c r="AB121">
        <v>22981127</v>
      </c>
      <c r="AC121" t="s">
        <v>297</v>
      </c>
      <c r="AD121">
        <v>2</v>
      </c>
      <c r="AE121">
        <v>0</v>
      </c>
      <c r="AF121" t="s">
        <v>247</v>
      </c>
      <c r="AG121">
        <v>4</v>
      </c>
      <c r="AH121" t="s">
        <v>247</v>
      </c>
      <c r="AI121" t="s">
        <v>247</v>
      </c>
      <c r="AJ121" t="s">
        <v>247</v>
      </c>
      <c r="AK121" t="s">
        <v>247</v>
      </c>
      <c r="AL121">
        <v>500</v>
      </c>
      <c r="AM121">
        <v>29.308318013776823</v>
      </c>
      <c r="AN121" t="s">
        <v>247</v>
      </c>
      <c r="AO121" t="s">
        <v>247</v>
      </c>
      <c r="AP121">
        <v>200</v>
      </c>
      <c r="AQ121">
        <v>11.72332720551073</v>
      </c>
      <c r="AR121" t="s">
        <v>247</v>
      </c>
      <c r="AS121" t="s">
        <v>247</v>
      </c>
      <c r="AT121">
        <v>1</v>
      </c>
      <c r="AU121">
        <v>0</v>
      </c>
      <c r="AV121">
        <v>99</v>
      </c>
      <c r="AW121" t="s">
        <v>247</v>
      </c>
      <c r="AX121">
        <v>0</v>
      </c>
      <c r="AY121">
        <v>0</v>
      </c>
      <c r="AZ121">
        <v>0</v>
      </c>
      <c r="BA121">
        <v>0</v>
      </c>
      <c r="BB121">
        <v>0</v>
      </c>
      <c r="BC121">
        <v>0</v>
      </c>
      <c r="BD121">
        <v>0</v>
      </c>
      <c r="BE121">
        <v>0</v>
      </c>
      <c r="BF121">
        <v>0</v>
      </c>
      <c r="BG121" t="s">
        <v>247</v>
      </c>
      <c r="BH121" t="s">
        <v>296</v>
      </c>
      <c r="BI121">
        <v>1</v>
      </c>
      <c r="BJ121">
        <v>2</v>
      </c>
      <c r="BK121">
        <v>2</v>
      </c>
      <c r="BL121">
        <v>0</v>
      </c>
      <c r="BM121">
        <v>2</v>
      </c>
      <c r="BN121">
        <v>0</v>
      </c>
      <c r="BO121" t="s">
        <v>247</v>
      </c>
      <c r="BP121">
        <v>0</v>
      </c>
      <c r="BQ121">
        <v>0</v>
      </c>
      <c r="BR121">
        <v>1</v>
      </c>
      <c r="BS121">
        <v>1</v>
      </c>
      <c r="BT121">
        <v>0</v>
      </c>
      <c r="BU121">
        <v>1</v>
      </c>
      <c r="BV121">
        <v>1</v>
      </c>
      <c r="BW121">
        <v>1</v>
      </c>
      <c r="BX121">
        <v>1</v>
      </c>
      <c r="BY121" t="s">
        <v>247</v>
      </c>
      <c r="BZ121" t="s">
        <v>247</v>
      </c>
      <c r="CA121" t="s">
        <v>247</v>
      </c>
      <c r="CB121" t="s">
        <v>247</v>
      </c>
      <c r="CC121" t="s">
        <v>247</v>
      </c>
      <c r="CD121" t="s">
        <v>247</v>
      </c>
      <c r="CE121" t="s">
        <v>247</v>
      </c>
      <c r="CF121" t="s">
        <v>247</v>
      </c>
      <c r="CG121">
        <v>0</v>
      </c>
      <c r="CH121" t="s">
        <v>247</v>
      </c>
      <c r="CI121" t="s">
        <v>247</v>
      </c>
      <c r="CJ121" t="s">
        <v>247</v>
      </c>
      <c r="CK121" t="s">
        <v>247</v>
      </c>
      <c r="CL121" t="s">
        <v>247</v>
      </c>
      <c r="CM121">
        <v>1</v>
      </c>
      <c r="CN121" t="s">
        <v>247</v>
      </c>
      <c r="CO121" t="s">
        <v>247</v>
      </c>
      <c r="CP121" t="s">
        <v>247</v>
      </c>
      <c r="CQ121" t="s">
        <v>247</v>
      </c>
      <c r="CR121">
        <v>1</v>
      </c>
      <c r="CS121">
        <v>1</v>
      </c>
      <c r="CT121" t="s">
        <v>247</v>
      </c>
      <c r="CU121" t="s">
        <v>247</v>
      </c>
      <c r="CV121" t="s">
        <v>247</v>
      </c>
    </row>
    <row r="122" spans="1:100">
      <c r="A122">
        <v>356</v>
      </c>
      <c r="B122" t="s">
        <v>290</v>
      </c>
      <c r="C122" t="s">
        <v>291</v>
      </c>
      <c r="D122">
        <v>3</v>
      </c>
      <c r="E122">
        <v>8</v>
      </c>
      <c r="F122">
        <v>2009</v>
      </c>
      <c r="G122" t="s">
        <v>298</v>
      </c>
      <c r="H122">
        <v>2009</v>
      </c>
      <c r="I122" t="s">
        <v>247</v>
      </c>
      <c r="J122">
        <v>0</v>
      </c>
      <c r="K122" t="s">
        <v>247</v>
      </c>
      <c r="L122">
        <v>1</v>
      </c>
      <c r="M122">
        <v>6</v>
      </c>
      <c r="N122" t="s">
        <v>299</v>
      </c>
      <c r="O122">
        <v>0</v>
      </c>
      <c r="P122">
        <v>6</v>
      </c>
      <c r="Q122">
        <v>0</v>
      </c>
      <c r="R122" t="s">
        <v>247</v>
      </c>
      <c r="S122">
        <v>0</v>
      </c>
      <c r="T122">
        <v>1</v>
      </c>
      <c r="U122">
        <v>0</v>
      </c>
      <c r="V122">
        <v>0</v>
      </c>
      <c r="W122">
        <v>0</v>
      </c>
      <c r="X122">
        <v>0</v>
      </c>
      <c r="Y122">
        <v>0</v>
      </c>
      <c r="Z122">
        <v>1</v>
      </c>
      <c r="AA122" t="s">
        <v>247</v>
      </c>
      <c r="AB122" t="s">
        <v>247</v>
      </c>
      <c r="AC122" t="s">
        <v>300</v>
      </c>
      <c r="AD122">
        <v>6</v>
      </c>
      <c r="AE122">
        <v>0</v>
      </c>
      <c r="AF122" t="s">
        <v>247</v>
      </c>
      <c r="AG122">
        <v>4</v>
      </c>
      <c r="AH122" t="s">
        <v>247</v>
      </c>
      <c r="AI122" t="s">
        <v>247</v>
      </c>
      <c r="AJ122" t="s">
        <v>247</v>
      </c>
      <c r="AK122" t="s">
        <v>247</v>
      </c>
      <c r="AL122" t="s">
        <v>247</v>
      </c>
      <c r="AM122" t="s">
        <v>247</v>
      </c>
      <c r="AN122" t="s">
        <v>247</v>
      </c>
      <c r="AO122" t="s">
        <v>247</v>
      </c>
      <c r="AP122">
        <v>200</v>
      </c>
      <c r="AQ122">
        <v>15.156017693982646</v>
      </c>
      <c r="AR122" t="s">
        <v>247</v>
      </c>
      <c r="AS122" t="s">
        <v>247</v>
      </c>
      <c r="AT122">
        <v>1</v>
      </c>
      <c r="AU122">
        <v>0</v>
      </c>
      <c r="AV122">
        <v>99</v>
      </c>
      <c r="AW122" t="s">
        <v>247</v>
      </c>
      <c r="AX122">
        <v>0</v>
      </c>
      <c r="AY122">
        <v>0</v>
      </c>
      <c r="AZ122">
        <v>0</v>
      </c>
      <c r="BA122">
        <v>0</v>
      </c>
      <c r="BB122">
        <v>0</v>
      </c>
      <c r="BC122">
        <v>0</v>
      </c>
      <c r="BD122">
        <v>0</v>
      </c>
      <c r="BE122">
        <v>0</v>
      </c>
      <c r="BF122">
        <v>0</v>
      </c>
      <c r="BG122" t="s">
        <v>247</v>
      </c>
      <c r="BH122" t="s">
        <v>296</v>
      </c>
      <c r="BI122">
        <v>1</v>
      </c>
      <c r="BJ122">
        <v>2</v>
      </c>
      <c r="BK122">
        <v>2</v>
      </c>
      <c r="BL122">
        <v>0</v>
      </c>
      <c r="BM122">
        <v>2</v>
      </c>
      <c r="BN122">
        <v>0</v>
      </c>
      <c r="BO122" t="s">
        <v>247</v>
      </c>
      <c r="BP122">
        <v>0</v>
      </c>
      <c r="BQ122">
        <v>0</v>
      </c>
      <c r="BR122">
        <v>1</v>
      </c>
      <c r="BS122">
        <v>1</v>
      </c>
      <c r="BT122">
        <v>0</v>
      </c>
      <c r="BU122">
        <v>1</v>
      </c>
      <c r="BV122">
        <v>1</v>
      </c>
      <c r="BW122">
        <v>1</v>
      </c>
      <c r="BX122">
        <v>1</v>
      </c>
      <c r="BY122" t="s">
        <v>247</v>
      </c>
      <c r="BZ122" t="s">
        <v>247</v>
      </c>
      <c r="CA122" t="s">
        <v>247</v>
      </c>
      <c r="CB122" t="s">
        <v>247</v>
      </c>
      <c r="CC122" t="s">
        <v>247</v>
      </c>
      <c r="CD122" t="s">
        <v>247</v>
      </c>
      <c r="CE122" t="s">
        <v>247</v>
      </c>
      <c r="CF122" t="s">
        <v>247</v>
      </c>
      <c r="CG122">
        <v>0</v>
      </c>
      <c r="CH122" t="s">
        <v>247</v>
      </c>
      <c r="CI122" t="s">
        <v>247</v>
      </c>
      <c r="CJ122" t="s">
        <v>247</v>
      </c>
      <c r="CK122" t="s">
        <v>247</v>
      </c>
      <c r="CL122" t="s">
        <v>247</v>
      </c>
      <c r="CM122">
        <v>1</v>
      </c>
      <c r="CN122" t="s">
        <v>247</v>
      </c>
      <c r="CO122" t="s">
        <v>247</v>
      </c>
      <c r="CP122" t="s">
        <v>247</v>
      </c>
      <c r="CQ122" t="s">
        <v>247</v>
      </c>
      <c r="CR122">
        <v>1</v>
      </c>
      <c r="CS122">
        <v>1</v>
      </c>
      <c r="CT122" t="s">
        <v>247</v>
      </c>
      <c r="CU122" t="s">
        <v>247</v>
      </c>
      <c r="CV122" t="s">
        <v>247</v>
      </c>
    </row>
    <row r="123" spans="1:100">
      <c r="A123">
        <v>356</v>
      </c>
      <c r="B123" t="s">
        <v>290</v>
      </c>
      <c r="C123" t="s">
        <v>291</v>
      </c>
      <c r="D123">
        <v>3</v>
      </c>
      <c r="E123">
        <v>8</v>
      </c>
      <c r="F123">
        <v>2010</v>
      </c>
      <c r="G123" t="s">
        <v>298</v>
      </c>
      <c r="H123">
        <v>2009</v>
      </c>
      <c r="I123" t="s">
        <v>247</v>
      </c>
      <c r="J123">
        <v>0</v>
      </c>
      <c r="K123" t="s">
        <v>247</v>
      </c>
      <c r="L123">
        <v>1</v>
      </c>
      <c r="M123">
        <v>6</v>
      </c>
      <c r="N123" t="s">
        <v>299</v>
      </c>
      <c r="O123">
        <v>0</v>
      </c>
      <c r="P123">
        <v>6</v>
      </c>
      <c r="Q123">
        <v>0</v>
      </c>
      <c r="R123" t="s">
        <v>247</v>
      </c>
      <c r="S123">
        <v>0</v>
      </c>
      <c r="T123">
        <v>1</v>
      </c>
      <c r="U123">
        <v>0</v>
      </c>
      <c r="V123">
        <v>0</v>
      </c>
      <c r="W123">
        <v>0</v>
      </c>
      <c r="X123">
        <v>0</v>
      </c>
      <c r="Y123">
        <v>0</v>
      </c>
      <c r="Z123">
        <v>1</v>
      </c>
      <c r="AA123">
        <f t="shared" si="8"/>
        <v>15424641.6</v>
      </c>
      <c r="AB123">
        <v>3213467</v>
      </c>
      <c r="AC123" t="s">
        <v>301</v>
      </c>
      <c r="AD123">
        <v>6</v>
      </c>
      <c r="AE123">
        <v>0</v>
      </c>
      <c r="AF123" t="s">
        <v>247</v>
      </c>
      <c r="AG123">
        <v>4</v>
      </c>
      <c r="AH123" t="s">
        <v>247</v>
      </c>
      <c r="AI123" t="s">
        <v>247</v>
      </c>
      <c r="AJ123" t="s">
        <v>247</v>
      </c>
      <c r="AK123" t="s">
        <v>247</v>
      </c>
      <c r="AL123" t="s">
        <v>247</v>
      </c>
      <c r="AM123" t="s">
        <v>247</v>
      </c>
      <c r="AN123" t="s">
        <v>247</v>
      </c>
      <c r="AO123" t="s">
        <v>247</v>
      </c>
      <c r="AP123">
        <v>200</v>
      </c>
      <c r="AQ123">
        <v>14.076516759093307</v>
      </c>
      <c r="AR123" t="s">
        <v>247</v>
      </c>
      <c r="AS123" t="s">
        <v>247</v>
      </c>
      <c r="AT123">
        <v>1</v>
      </c>
      <c r="AU123">
        <v>0</v>
      </c>
      <c r="AV123">
        <v>99</v>
      </c>
      <c r="AW123" t="s">
        <v>247</v>
      </c>
      <c r="AX123">
        <v>0</v>
      </c>
      <c r="AY123">
        <v>0</v>
      </c>
      <c r="AZ123">
        <v>0</v>
      </c>
      <c r="BA123">
        <v>0</v>
      </c>
      <c r="BB123">
        <v>0</v>
      </c>
      <c r="BC123">
        <v>0</v>
      </c>
      <c r="BD123">
        <v>0</v>
      </c>
      <c r="BE123">
        <v>0</v>
      </c>
      <c r="BF123">
        <v>0</v>
      </c>
      <c r="BG123" t="s">
        <v>247</v>
      </c>
      <c r="BH123" t="s">
        <v>296</v>
      </c>
      <c r="BI123">
        <v>1</v>
      </c>
      <c r="BJ123">
        <v>2</v>
      </c>
      <c r="BK123">
        <v>2</v>
      </c>
      <c r="BL123">
        <v>0</v>
      </c>
      <c r="BM123">
        <v>2</v>
      </c>
      <c r="BN123">
        <v>0</v>
      </c>
      <c r="BO123" t="s">
        <v>247</v>
      </c>
      <c r="BP123">
        <v>0</v>
      </c>
      <c r="BQ123">
        <v>0</v>
      </c>
      <c r="BR123">
        <v>1</v>
      </c>
      <c r="BS123">
        <v>1</v>
      </c>
      <c r="BT123">
        <v>0</v>
      </c>
      <c r="BU123">
        <v>1</v>
      </c>
      <c r="BV123">
        <v>1</v>
      </c>
      <c r="BW123">
        <v>1</v>
      </c>
      <c r="BX123">
        <v>1</v>
      </c>
      <c r="BY123" t="s">
        <v>247</v>
      </c>
      <c r="BZ123" t="s">
        <v>247</v>
      </c>
      <c r="CA123" t="s">
        <v>247</v>
      </c>
      <c r="CB123" t="s">
        <v>247</v>
      </c>
      <c r="CC123" t="s">
        <v>247</v>
      </c>
      <c r="CD123" t="s">
        <v>247</v>
      </c>
      <c r="CE123" t="s">
        <v>247</v>
      </c>
      <c r="CF123" t="s">
        <v>247</v>
      </c>
      <c r="CG123">
        <v>0</v>
      </c>
      <c r="CH123" t="s">
        <v>247</v>
      </c>
      <c r="CI123" t="s">
        <v>247</v>
      </c>
      <c r="CJ123" t="s">
        <v>247</v>
      </c>
      <c r="CK123" t="s">
        <v>247</v>
      </c>
      <c r="CL123" t="s">
        <v>247</v>
      </c>
      <c r="CM123">
        <v>1</v>
      </c>
      <c r="CN123" t="s">
        <v>247</v>
      </c>
      <c r="CO123" t="s">
        <v>247</v>
      </c>
      <c r="CP123" t="s">
        <v>247</v>
      </c>
      <c r="CQ123" t="s">
        <v>247</v>
      </c>
      <c r="CR123">
        <v>1</v>
      </c>
      <c r="CS123">
        <v>1</v>
      </c>
      <c r="CT123" t="s">
        <v>247</v>
      </c>
      <c r="CU123" t="s">
        <v>247</v>
      </c>
      <c r="CV123" t="s">
        <v>247</v>
      </c>
    </row>
    <row r="124" spans="1:100">
      <c r="A124">
        <v>356</v>
      </c>
      <c r="B124" t="s">
        <v>290</v>
      </c>
      <c r="C124" t="s">
        <v>291</v>
      </c>
      <c r="D124">
        <v>3</v>
      </c>
      <c r="E124">
        <v>8</v>
      </c>
      <c r="F124">
        <v>2011</v>
      </c>
      <c r="G124" t="s">
        <v>298</v>
      </c>
      <c r="H124">
        <v>2009</v>
      </c>
      <c r="I124" t="s">
        <v>247</v>
      </c>
      <c r="J124">
        <v>0</v>
      </c>
      <c r="K124" t="s">
        <v>247</v>
      </c>
      <c r="L124">
        <v>1</v>
      </c>
      <c r="M124">
        <v>6</v>
      </c>
      <c r="N124" t="s">
        <v>299</v>
      </c>
      <c r="O124">
        <v>0</v>
      </c>
      <c r="P124">
        <v>6</v>
      </c>
      <c r="Q124">
        <v>0</v>
      </c>
      <c r="R124" t="s">
        <v>247</v>
      </c>
      <c r="S124">
        <v>0</v>
      </c>
      <c r="T124">
        <v>1</v>
      </c>
      <c r="U124">
        <v>0</v>
      </c>
      <c r="V124">
        <v>0</v>
      </c>
      <c r="W124">
        <v>0</v>
      </c>
      <c r="X124">
        <v>0</v>
      </c>
      <c r="Y124">
        <v>0</v>
      </c>
      <c r="Z124">
        <v>1</v>
      </c>
      <c r="AA124">
        <f t="shared" si="8"/>
        <v>16441872</v>
      </c>
      <c r="AB124">
        <v>3425390</v>
      </c>
      <c r="AC124" t="s">
        <v>302</v>
      </c>
      <c r="AD124">
        <v>6</v>
      </c>
      <c r="AE124">
        <v>0</v>
      </c>
      <c r="AF124" t="s">
        <v>247</v>
      </c>
      <c r="AG124">
        <v>4</v>
      </c>
      <c r="AH124" t="s">
        <v>247</v>
      </c>
      <c r="AI124" t="s">
        <v>247</v>
      </c>
      <c r="AJ124" t="s">
        <v>247</v>
      </c>
      <c r="AK124" t="s">
        <v>247</v>
      </c>
      <c r="AL124" t="s">
        <v>247</v>
      </c>
      <c r="AM124" t="s">
        <v>247</v>
      </c>
      <c r="AN124" t="s">
        <v>247</v>
      </c>
      <c r="AO124" t="s">
        <v>247</v>
      </c>
      <c r="AP124">
        <v>200</v>
      </c>
      <c r="AQ124">
        <v>13.236762663739091</v>
      </c>
      <c r="AR124" t="s">
        <v>247</v>
      </c>
      <c r="AS124" t="s">
        <v>247</v>
      </c>
      <c r="AT124">
        <v>1</v>
      </c>
      <c r="AU124">
        <v>0</v>
      </c>
      <c r="AV124">
        <v>99</v>
      </c>
      <c r="AW124" t="s">
        <v>247</v>
      </c>
      <c r="AX124">
        <v>0</v>
      </c>
      <c r="AY124">
        <v>0</v>
      </c>
      <c r="AZ124">
        <v>0</v>
      </c>
      <c r="BA124">
        <v>0</v>
      </c>
      <c r="BB124">
        <v>0</v>
      </c>
      <c r="BC124">
        <v>0</v>
      </c>
      <c r="BD124">
        <v>0</v>
      </c>
      <c r="BE124">
        <v>0</v>
      </c>
      <c r="BF124">
        <v>0</v>
      </c>
      <c r="BG124" t="s">
        <v>247</v>
      </c>
      <c r="BH124" t="s">
        <v>296</v>
      </c>
      <c r="BI124">
        <v>1</v>
      </c>
      <c r="BJ124">
        <v>2</v>
      </c>
      <c r="BK124">
        <v>2</v>
      </c>
      <c r="BL124">
        <v>0</v>
      </c>
      <c r="BM124">
        <v>2</v>
      </c>
      <c r="BN124">
        <v>0</v>
      </c>
      <c r="BO124" t="s">
        <v>247</v>
      </c>
      <c r="BP124">
        <v>0</v>
      </c>
      <c r="BQ124">
        <v>0</v>
      </c>
      <c r="BR124">
        <v>1</v>
      </c>
      <c r="BS124">
        <v>1</v>
      </c>
      <c r="BT124">
        <v>0</v>
      </c>
      <c r="BU124">
        <v>1</v>
      </c>
      <c r="BV124">
        <v>1</v>
      </c>
      <c r="BW124">
        <v>1</v>
      </c>
      <c r="BX124">
        <v>1</v>
      </c>
      <c r="BY124" t="s">
        <v>247</v>
      </c>
      <c r="BZ124" t="s">
        <v>247</v>
      </c>
      <c r="CA124" t="s">
        <v>247</v>
      </c>
      <c r="CB124" t="s">
        <v>247</v>
      </c>
      <c r="CC124" t="s">
        <v>247</v>
      </c>
      <c r="CD124" t="s">
        <v>247</v>
      </c>
      <c r="CE124" t="s">
        <v>247</v>
      </c>
      <c r="CF124" t="s">
        <v>247</v>
      </c>
      <c r="CG124">
        <v>0</v>
      </c>
      <c r="CH124" t="s">
        <v>247</v>
      </c>
      <c r="CI124" t="s">
        <v>247</v>
      </c>
      <c r="CJ124" t="s">
        <v>247</v>
      </c>
      <c r="CK124" t="s">
        <v>247</v>
      </c>
      <c r="CL124" t="s">
        <v>247</v>
      </c>
      <c r="CM124">
        <v>1</v>
      </c>
      <c r="CN124" t="s">
        <v>247</v>
      </c>
      <c r="CO124" t="s">
        <v>247</v>
      </c>
      <c r="CP124" t="s">
        <v>247</v>
      </c>
      <c r="CQ124" t="s">
        <v>247</v>
      </c>
      <c r="CR124">
        <v>1</v>
      </c>
      <c r="CS124">
        <v>1</v>
      </c>
      <c r="CT124" t="s">
        <v>247</v>
      </c>
      <c r="CU124" t="s">
        <v>247</v>
      </c>
      <c r="CV124" t="s">
        <v>247</v>
      </c>
    </row>
    <row r="125" spans="1:100">
      <c r="A125">
        <v>356</v>
      </c>
      <c r="B125" t="s">
        <v>290</v>
      </c>
      <c r="C125" t="s">
        <v>291</v>
      </c>
      <c r="D125">
        <v>3</v>
      </c>
      <c r="E125">
        <v>8</v>
      </c>
      <c r="F125">
        <v>2012</v>
      </c>
      <c r="G125" t="s">
        <v>298</v>
      </c>
      <c r="H125">
        <v>2009</v>
      </c>
      <c r="I125" t="s">
        <v>247</v>
      </c>
      <c r="J125">
        <v>0</v>
      </c>
      <c r="K125" t="s">
        <v>247</v>
      </c>
      <c r="L125">
        <v>1</v>
      </c>
      <c r="M125">
        <v>6</v>
      </c>
      <c r="N125" t="s">
        <v>299</v>
      </c>
      <c r="O125">
        <v>0</v>
      </c>
      <c r="P125">
        <v>6</v>
      </c>
      <c r="Q125">
        <v>0</v>
      </c>
      <c r="R125" t="s">
        <v>247</v>
      </c>
      <c r="S125">
        <v>0</v>
      </c>
      <c r="T125">
        <v>1</v>
      </c>
      <c r="U125">
        <v>0</v>
      </c>
      <c r="V125">
        <v>0</v>
      </c>
      <c r="W125">
        <v>0</v>
      </c>
      <c r="X125">
        <v>0</v>
      </c>
      <c r="Y125">
        <v>0</v>
      </c>
      <c r="Z125">
        <v>1</v>
      </c>
      <c r="AA125">
        <f t="shared" si="8"/>
        <v>17416641.599999998</v>
      </c>
      <c r="AB125">
        <v>3628467</v>
      </c>
      <c r="AC125" t="s">
        <v>303</v>
      </c>
      <c r="AD125">
        <v>6</v>
      </c>
      <c r="AE125">
        <v>0</v>
      </c>
      <c r="AF125" t="s">
        <v>247</v>
      </c>
      <c r="AG125">
        <v>4</v>
      </c>
      <c r="AH125" t="s">
        <v>247</v>
      </c>
      <c r="AI125" t="s">
        <v>247</v>
      </c>
      <c r="AJ125" t="s">
        <v>247</v>
      </c>
      <c r="AK125" t="s">
        <v>247</v>
      </c>
      <c r="AL125">
        <v>500</v>
      </c>
      <c r="AM125">
        <v>31.224040275058147</v>
      </c>
      <c r="AN125" t="s">
        <v>247</v>
      </c>
      <c r="AO125" t="s">
        <v>247</v>
      </c>
      <c r="AP125">
        <v>300</v>
      </c>
      <c r="AQ125">
        <v>18.734424165034888</v>
      </c>
      <c r="AR125" t="s">
        <v>247</v>
      </c>
      <c r="AS125" t="s">
        <v>247</v>
      </c>
      <c r="AT125">
        <v>1</v>
      </c>
      <c r="AU125">
        <v>0</v>
      </c>
      <c r="AV125">
        <v>99</v>
      </c>
      <c r="AW125" t="s">
        <v>247</v>
      </c>
      <c r="AX125">
        <v>0</v>
      </c>
      <c r="AY125">
        <v>0</v>
      </c>
      <c r="AZ125">
        <v>0</v>
      </c>
      <c r="BA125">
        <v>0</v>
      </c>
      <c r="BB125">
        <v>0</v>
      </c>
      <c r="BC125">
        <v>0</v>
      </c>
      <c r="BD125">
        <v>0</v>
      </c>
      <c r="BE125">
        <v>0</v>
      </c>
      <c r="BF125">
        <v>0</v>
      </c>
      <c r="BG125" t="s">
        <v>247</v>
      </c>
      <c r="BH125" t="s">
        <v>296</v>
      </c>
      <c r="BI125">
        <v>1</v>
      </c>
      <c r="BJ125">
        <v>2</v>
      </c>
      <c r="BK125">
        <v>2</v>
      </c>
      <c r="BL125">
        <v>0</v>
      </c>
      <c r="BM125">
        <v>2</v>
      </c>
      <c r="BN125">
        <v>1</v>
      </c>
      <c r="BO125">
        <v>2012</v>
      </c>
      <c r="BP125">
        <v>0</v>
      </c>
      <c r="BQ125">
        <v>0</v>
      </c>
      <c r="BR125">
        <v>1</v>
      </c>
      <c r="BS125">
        <v>1</v>
      </c>
      <c r="BT125">
        <v>0</v>
      </c>
      <c r="BU125">
        <v>1</v>
      </c>
      <c r="BV125">
        <v>1</v>
      </c>
      <c r="BW125">
        <v>1</v>
      </c>
      <c r="BX125">
        <v>1</v>
      </c>
      <c r="BY125" t="s">
        <v>247</v>
      </c>
      <c r="BZ125" t="s">
        <v>247</v>
      </c>
      <c r="CA125" t="s">
        <v>247</v>
      </c>
      <c r="CB125" t="s">
        <v>247</v>
      </c>
      <c r="CC125" t="s">
        <v>247</v>
      </c>
      <c r="CD125" t="s">
        <v>247</v>
      </c>
      <c r="CE125" t="s">
        <v>247</v>
      </c>
      <c r="CF125" t="s">
        <v>247</v>
      </c>
      <c r="CG125">
        <v>0</v>
      </c>
      <c r="CH125" t="s">
        <v>247</v>
      </c>
      <c r="CI125" t="s">
        <v>247</v>
      </c>
      <c r="CJ125" t="s">
        <v>247</v>
      </c>
      <c r="CK125" t="s">
        <v>247</v>
      </c>
      <c r="CL125" t="s">
        <v>247</v>
      </c>
      <c r="CM125">
        <v>1</v>
      </c>
      <c r="CN125" t="s">
        <v>247</v>
      </c>
      <c r="CO125" t="s">
        <v>247</v>
      </c>
      <c r="CP125" t="s">
        <v>247</v>
      </c>
      <c r="CQ125" t="s">
        <v>247</v>
      </c>
      <c r="CR125">
        <v>1</v>
      </c>
      <c r="CS125">
        <v>1</v>
      </c>
      <c r="CT125" t="s">
        <v>247</v>
      </c>
      <c r="CU125" t="s">
        <v>247</v>
      </c>
      <c r="CV125" t="s">
        <v>247</v>
      </c>
    </row>
    <row r="126" spans="1:100">
      <c r="A126">
        <v>356</v>
      </c>
      <c r="B126" t="s">
        <v>290</v>
      </c>
      <c r="C126" t="s">
        <v>291</v>
      </c>
      <c r="D126">
        <v>3</v>
      </c>
      <c r="E126">
        <v>8</v>
      </c>
      <c r="F126">
        <v>2013</v>
      </c>
      <c r="G126" t="s">
        <v>298</v>
      </c>
      <c r="H126">
        <v>2009</v>
      </c>
      <c r="I126" t="s">
        <v>247</v>
      </c>
      <c r="J126">
        <v>0</v>
      </c>
      <c r="K126" t="s">
        <v>247</v>
      </c>
      <c r="L126">
        <v>1</v>
      </c>
      <c r="M126">
        <v>6</v>
      </c>
      <c r="N126" t="s">
        <v>299</v>
      </c>
      <c r="O126">
        <v>0</v>
      </c>
      <c r="P126">
        <v>6</v>
      </c>
      <c r="Q126">
        <v>0</v>
      </c>
      <c r="R126" t="s">
        <v>247</v>
      </c>
      <c r="S126">
        <v>0</v>
      </c>
      <c r="T126">
        <v>1</v>
      </c>
      <c r="U126">
        <v>0</v>
      </c>
      <c r="V126">
        <v>0</v>
      </c>
      <c r="W126">
        <v>0</v>
      </c>
      <c r="X126">
        <v>0</v>
      </c>
      <c r="Y126">
        <v>0</v>
      </c>
      <c r="Z126">
        <v>1</v>
      </c>
      <c r="AA126">
        <f t="shared" si="8"/>
        <v>23812257.599999998</v>
      </c>
      <c r="AB126">
        <v>4960887</v>
      </c>
      <c r="AC126" t="s">
        <v>303</v>
      </c>
      <c r="AD126">
        <v>6</v>
      </c>
      <c r="AE126">
        <v>0</v>
      </c>
      <c r="AF126" t="s">
        <v>247</v>
      </c>
      <c r="AG126">
        <v>4</v>
      </c>
      <c r="AH126" t="s">
        <v>247</v>
      </c>
      <c r="AI126" t="s">
        <v>247</v>
      </c>
      <c r="AJ126" t="s">
        <v>247</v>
      </c>
      <c r="AK126" t="s">
        <v>247</v>
      </c>
      <c r="AL126">
        <v>500</v>
      </c>
      <c r="AM126">
        <v>29.87979596589285</v>
      </c>
      <c r="AN126" t="s">
        <v>247</v>
      </c>
      <c r="AO126" t="s">
        <v>247</v>
      </c>
      <c r="AP126">
        <v>300</v>
      </c>
      <c r="AQ126">
        <v>17.927877579535711</v>
      </c>
      <c r="AR126" t="s">
        <v>247</v>
      </c>
      <c r="AS126" t="s">
        <v>247</v>
      </c>
      <c r="AT126">
        <v>1</v>
      </c>
      <c r="AU126">
        <v>0</v>
      </c>
      <c r="AV126">
        <v>99</v>
      </c>
      <c r="AW126" t="s">
        <v>247</v>
      </c>
      <c r="AX126">
        <v>0</v>
      </c>
      <c r="AY126">
        <v>0</v>
      </c>
      <c r="AZ126">
        <v>0</v>
      </c>
      <c r="BA126">
        <v>0</v>
      </c>
      <c r="BB126">
        <v>0</v>
      </c>
      <c r="BC126">
        <v>0</v>
      </c>
      <c r="BD126">
        <v>0</v>
      </c>
      <c r="BE126">
        <v>0</v>
      </c>
      <c r="BF126">
        <v>0</v>
      </c>
      <c r="BG126" t="s">
        <v>247</v>
      </c>
      <c r="BH126" t="s">
        <v>296</v>
      </c>
      <c r="BI126">
        <v>1</v>
      </c>
      <c r="BJ126">
        <v>2</v>
      </c>
      <c r="BK126">
        <v>2</v>
      </c>
      <c r="BL126">
        <v>0</v>
      </c>
      <c r="BM126">
        <v>2</v>
      </c>
      <c r="BN126">
        <v>0</v>
      </c>
      <c r="BO126" t="s">
        <v>247</v>
      </c>
      <c r="BP126">
        <v>0</v>
      </c>
      <c r="BQ126">
        <v>0</v>
      </c>
      <c r="BR126">
        <v>1</v>
      </c>
      <c r="BS126">
        <v>1</v>
      </c>
      <c r="BT126">
        <v>0</v>
      </c>
      <c r="BU126">
        <v>1</v>
      </c>
      <c r="BV126">
        <v>1</v>
      </c>
      <c r="BW126">
        <v>1</v>
      </c>
      <c r="BX126">
        <v>1</v>
      </c>
      <c r="BY126" t="s">
        <v>247</v>
      </c>
      <c r="BZ126" t="s">
        <v>247</v>
      </c>
      <c r="CA126" t="s">
        <v>247</v>
      </c>
      <c r="CB126" t="s">
        <v>247</v>
      </c>
      <c r="CC126" t="s">
        <v>247</v>
      </c>
      <c r="CD126" t="s">
        <v>247</v>
      </c>
      <c r="CE126" t="s">
        <v>247</v>
      </c>
      <c r="CF126" t="s">
        <v>247</v>
      </c>
      <c r="CG126">
        <v>0</v>
      </c>
      <c r="CH126" t="s">
        <v>247</v>
      </c>
      <c r="CI126" t="s">
        <v>247</v>
      </c>
      <c r="CJ126" t="s">
        <v>247</v>
      </c>
      <c r="CK126" t="s">
        <v>247</v>
      </c>
      <c r="CL126" t="s">
        <v>247</v>
      </c>
      <c r="CM126">
        <v>1</v>
      </c>
      <c r="CN126" t="s">
        <v>247</v>
      </c>
      <c r="CO126" t="s">
        <v>247</v>
      </c>
      <c r="CP126" t="s">
        <v>247</v>
      </c>
      <c r="CQ126" t="s">
        <v>247</v>
      </c>
      <c r="CR126">
        <v>1</v>
      </c>
      <c r="CS126">
        <v>1</v>
      </c>
      <c r="CT126" t="s">
        <v>247</v>
      </c>
      <c r="CU126" t="s">
        <v>247</v>
      </c>
      <c r="CV126" t="s">
        <v>247</v>
      </c>
    </row>
    <row r="127" spans="1:100">
      <c r="A127">
        <v>356</v>
      </c>
      <c r="B127" t="s">
        <v>290</v>
      </c>
      <c r="C127" t="s">
        <v>291</v>
      </c>
      <c r="D127">
        <v>3</v>
      </c>
      <c r="E127">
        <v>8</v>
      </c>
      <c r="F127">
        <v>2014</v>
      </c>
      <c r="G127" t="s">
        <v>298</v>
      </c>
      <c r="H127">
        <v>2009</v>
      </c>
      <c r="I127" t="s">
        <v>247</v>
      </c>
      <c r="J127">
        <v>0</v>
      </c>
      <c r="K127" t="s">
        <v>247</v>
      </c>
      <c r="L127">
        <v>1</v>
      </c>
      <c r="M127">
        <v>6</v>
      </c>
      <c r="N127" t="s">
        <v>299</v>
      </c>
      <c r="O127">
        <v>0</v>
      </c>
      <c r="P127">
        <v>6</v>
      </c>
      <c r="Q127">
        <v>0</v>
      </c>
      <c r="R127" t="s">
        <v>247</v>
      </c>
      <c r="S127">
        <v>0</v>
      </c>
      <c r="T127">
        <v>1</v>
      </c>
      <c r="U127">
        <v>0</v>
      </c>
      <c r="V127">
        <v>0</v>
      </c>
      <c r="W127">
        <v>0</v>
      </c>
      <c r="X127">
        <v>0</v>
      </c>
      <c r="Y127">
        <v>0</v>
      </c>
      <c r="Z127">
        <v>1</v>
      </c>
      <c r="AA127">
        <f t="shared" si="8"/>
        <v>29745897.599999998</v>
      </c>
      <c r="AB127">
        <v>6197062</v>
      </c>
      <c r="AC127" t="s">
        <v>303</v>
      </c>
      <c r="AD127">
        <v>6</v>
      </c>
      <c r="AE127">
        <v>0</v>
      </c>
      <c r="AF127" t="s">
        <v>247</v>
      </c>
      <c r="AG127">
        <v>4</v>
      </c>
      <c r="AH127" t="s">
        <v>247</v>
      </c>
      <c r="AI127" t="s">
        <v>247</v>
      </c>
      <c r="AJ127" t="s">
        <v>247</v>
      </c>
      <c r="AK127" t="s">
        <v>247</v>
      </c>
      <c r="AL127">
        <v>500</v>
      </c>
      <c r="AM127">
        <v>29.514154104979536</v>
      </c>
      <c r="AN127" t="s">
        <v>247</v>
      </c>
      <c r="AO127" t="s">
        <v>247</v>
      </c>
      <c r="AP127">
        <v>300</v>
      </c>
      <c r="AQ127">
        <v>17.708492462987721</v>
      </c>
      <c r="AR127" t="s">
        <v>247</v>
      </c>
      <c r="AS127" t="s">
        <v>247</v>
      </c>
      <c r="AT127">
        <v>1</v>
      </c>
      <c r="AU127">
        <v>0</v>
      </c>
      <c r="AV127">
        <v>99</v>
      </c>
      <c r="AW127" t="s">
        <v>247</v>
      </c>
      <c r="AX127">
        <v>0</v>
      </c>
      <c r="AY127">
        <v>0</v>
      </c>
      <c r="AZ127">
        <v>0</v>
      </c>
      <c r="BA127">
        <v>0</v>
      </c>
      <c r="BB127">
        <v>0</v>
      </c>
      <c r="BC127">
        <v>0</v>
      </c>
      <c r="BD127">
        <v>0</v>
      </c>
      <c r="BE127">
        <v>0</v>
      </c>
      <c r="BF127">
        <v>0</v>
      </c>
      <c r="BG127" t="s">
        <v>247</v>
      </c>
      <c r="BH127" t="s">
        <v>296</v>
      </c>
      <c r="BI127">
        <v>1</v>
      </c>
      <c r="BJ127">
        <v>2</v>
      </c>
      <c r="BK127">
        <v>2</v>
      </c>
      <c r="BL127">
        <v>0</v>
      </c>
      <c r="BM127">
        <v>2</v>
      </c>
      <c r="BN127">
        <v>0</v>
      </c>
      <c r="BO127" t="s">
        <v>247</v>
      </c>
      <c r="BP127">
        <v>0</v>
      </c>
      <c r="BQ127">
        <v>0</v>
      </c>
      <c r="BR127">
        <v>1</v>
      </c>
      <c r="BS127">
        <v>1</v>
      </c>
      <c r="BT127">
        <v>0</v>
      </c>
      <c r="BU127">
        <v>1</v>
      </c>
      <c r="BV127">
        <v>1</v>
      </c>
      <c r="BW127">
        <v>1</v>
      </c>
      <c r="BX127">
        <v>1</v>
      </c>
      <c r="BY127" t="s">
        <v>247</v>
      </c>
      <c r="BZ127" t="s">
        <v>247</v>
      </c>
      <c r="CA127" t="s">
        <v>247</v>
      </c>
      <c r="CB127" t="s">
        <v>247</v>
      </c>
      <c r="CC127" t="s">
        <v>247</v>
      </c>
      <c r="CD127" t="s">
        <v>247</v>
      </c>
      <c r="CE127" t="s">
        <v>247</v>
      </c>
      <c r="CF127" t="s">
        <v>247</v>
      </c>
      <c r="CG127">
        <v>0</v>
      </c>
      <c r="CH127" t="s">
        <v>247</v>
      </c>
      <c r="CI127" t="s">
        <v>247</v>
      </c>
      <c r="CJ127" t="s">
        <v>247</v>
      </c>
      <c r="CK127" t="s">
        <v>247</v>
      </c>
      <c r="CL127" t="s">
        <v>247</v>
      </c>
      <c r="CM127">
        <v>1</v>
      </c>
      <c r="CN127" t="s">
        <v>247</v>
      </c>
      <c r="CO127" t="s">
        <v>247</v>
      </c>
      <c r="CP127" t="s">
        <v>247</v>
      </c>
      <c r="CQ127" t="s">
        <v>247</v>
      </c>
      <c r="CR127">
        <v>1</v>
      </c>
      <c r="CS127">
        <v>1</v>
      </c>
      <c r="CT127" t="s">
        <v>247</v>
      </c>
      <c r="CU127" t="s">
        <v>247</v>
      </c>
      <c r="CV127" t="s">
        <v>247</v>
      </c>
    </row>
    <row r="128" spans="1:100">
      <c r="A128">
        <v>356</v>
      </c>
      <c r="B128" t="s">
        <v>290</v>
      </c>
      <c r="C128" t="s">
        <v>291</v>
      </c>
      <c r="D128">
        <v>3</v>
      </c>
      <c r="E128">
        <v>8</v>
      </c>
      <c r="F128">
        <v>2015</v>
      </c>
      <c r="G128" t="s">
        <v>298</v>
      </c>
      <c r="H128">
        <v>2009</v>
      </c>
      <c r="I128" t="s">
        <v>247</v>
      </c>
      <c r="J128">
        <v>0</v>
      </c>
      <c r="K128" t="s">
        <v>247</v>
      </c>
      <c r="L128">
        <v>1</v>
      </c>
      <c r="M128">
        <v>6</v>
      </c>
      <c r="N128" t="s">
        <v>299</v>
      </c>
      <c r="O128">
        <v>0</v>
      </c>
      <c r="P128">
        <v>6</v>
      </c>
      <c r="Q128">
        <v>0</v>
      </c>
      <c r="R128" t="s">
        <v>247</v>
      </c>
      <c r="S128">
        <v>0</v>
      </c>
      <c r="T128">
        <v>1</v>
      </c>
      <c r="U128">
        <v>0</v>
      </c>
      <c r="V128">
        <v>0</v>
      </c>
      <c r="W128">
        <v>0</v>
      </c>
      <c r="X128">
        <v>0</v>
      </c>
      <c r="Y128">
        <v>0</v>
      </c>
      <c r="Z128">
        <v>1</v>
      </c>
      <c r="AA128">
        <f t="shared" si="8"/>
        <v>30398683.199999999</v>
      </c>
      <c r="AB128">
        <v>6333059</v>
      </c>
      <c r="AC128" t="s">
        <v>303</v>
      </c>
      <c r="AD128">
        <v>6</v>
      </c>
      <c r="AE128">
        <v>0</v>
      </c>
      <c r="AF128" t="s">
        <v>247</v>
      </c>
      <c r="AG128">
        <v>4</v>
      </c>
      <c r="AH128" t="s">
        <v>247</v>
      </c>
      <c r="AI128" t="s">
        <v>247</v>
      </c>
      <c r="AJ128" t="s">
        <v>247</v>
      </c>
      <c r="AK128" t="s">
        <v>247</v>
      </c>
      <c r="AL128">
        <v>500</v>
      </c>
      <c r="AM128">
        <v>29.308318013776823</v>
      </c>
      <c r="AN128" t="s">
        <v>247</v>
      </c>
      <c r="AO128" t="s">
        <v>247</v>
      </c>
      <c r="AP128">
        <v>300</v>
      </c>
      <c r="AQ128">
        <v>17.584990808266095</v>
      </c>
      <c r="AR128" t="s">
        <v>247</v>
      </c>
      <c r="AS128" t="s">
        <v>247</v>
      </c>
      <c r="AT128">
        <v>1</v>
      </c>
      <c r="AU128">
        <v>0</v>
      </c>
      <c r="AV128">
        <v>99</v>
      </c>
      <c r="AW128" t="s">
        <v>247</v>
      </c>
      <c r="AX128">
        <v>0</v>
      </c>
      <c r="AY128">
        <v>0</v>
      </c>
      <c r="AZ128">
        <v>0</v>
      </c>
      <c r="BA128">
        <v>0</v>
      </c>
      <c r="BB128">
        <v>0</v>
      </c>
      <c r="BC128">
        <v>0</v>
      </c>
      <c r="BD128">
        <v>0</v>
      </c>
      <c r="BE128">
        <v>0</v>
      </c>
      <c r="BF128">
        <v>0</v>
      </c>
      <c r="BG128" t="s">
        <v>247</v>
      </c>
      <c r="BH128" t="s">
        <v>296</v>
      </c>
      <c r="BI128">
        <v>1</v>
      </c>
      <c r="BJ128">
        <v>2</v>
      </c>
      <c r="BK128">
        <v>2</v>
      </c>
      <c r="BL128">
        <v>0</v>
      </c>
      <c r="BM128">
        <v>2</v>
      </c>
      <c r="BN128">
        <v>0</v>
      </c>
      <c r="BO128" t="s">
        <v>247</v>
      </c>
      <c r="BP128">
        <v>0</v>
      </c>
      <c r="BQ128">
        <v>0</v>
      </c>
      <c r="BR128">
        <v>1</v>
      </c>
      <c r="BS128">
        <v>1</v>
      </c>
      <c r="BT128">
        <v>0</v>
      </c>
      <c r="BU128">
        <v>1</v>
      </c>
      <c r="BV128">
        <v>1</v>
      </c>
      <c r="BW128">
        <v>1</v>
      </c>
      <c r="BX128">
        <v>1</v>
      </c>
      <c r="BY128" t="s">
        <v>247</v>
      </c>
      <c r="BZ128" t="s">
        <v>247</v>
      </c>
      <c r="CA128" t="s">
        <v>247</v>
      </c>
      <c r="CB128" t="s">
        <v>247</v>
      </c>
      <c r="CC128" t="s">
        <v>247</v>
      </c>
      <c r="CD128" t="s">
        <v>247</v>
      </c>
      <c r="CE128" t="s">
        <v>247</v>
      </c>
      <c r="CF128" t="s">
        <v>247</v>
      </c>
      <c r="CG128">
        <v>0</v>
      </c>
      <c r="CH128" t="s">
        <v>247</v>
      </c>
      <c r="CI128" t="s">
        <v>247</v>
      </c>
      <c r="CJ128" t="s">
        <v>247</v>
      </c>
      <c r="CK128" t="s">
        <v>247</v>
      </c>
      <c r="CL128" t="s">
        <v>247</v>
      </c>
      <c r="CM128">
        <v>1</v>
      </c>
      <c r="CN128" t="s">
        <v>247</v>
      </c>
      <c r="CO128" t="s">
        <v>247</v>
      </c>
      <c r="CP128" t="s">
        <v>247</v>
      </c>
      <c r="CQ128" t="s">
        <v>247</v>
      </c>
      <c r="CR128">
        <v>1</v>
      </c>
      <c r="CS128">
        <v>1</v>
      </c>
      <c r="CT128" t="s">
        <v>247</v>
      </c>
      <c r="CU128" t="s">
        <v>247</v>
      </c>
      <c r="CV128" t="s">
        <v>247</v>
      </c>
    </row>
    <row r="129" spans="1:100">
      <c r="A129">
        <v>356</v>
      </c>
      <c r="B129" t="s">
        <v>290</v>
      </c>
      <c r="C129" t="s">
        <v>291</v>
      </c>
      <c r="D129">
        <v>3</v>
      </c>
      <c r="E129">
        <v>8</v>
      </c>
      <c r="F129">
        <v>2009</v>
      </c>
      <c r="G129" t="s">
        <v>360</v>
      </c>
      <c r="H129">
        <v>2009</v>
      </c>
      <c r="I129" t="s">
        <v>247</v>
      </c>
      <c r="J129">
        <v>0</v>
      </c>
      <c r="K129" t="s">
        <v>247</v>
      </c>
      <c r="L129">
        <v>1</v>
      </c>
      <c r="M129">
        <v>4</v>
      </c>
      <c r="N129" t="s">
        <v>361</v>
      </c>
      <c r="O129">
        <v>0</v>
      </c>
      <c r="P129">
        <v>4</v>
      </c>
      <c r="Q129">
        <v>0</v>
      </c>
      <c r="R129" t="s">
        <v>247</v>
      </c>
      <c r="S129">
        <v>0</v>
      </c>
      <c r="T129">
        <v>1</v>
      </c>
      <c r="U129">
        <v>0</v>
      </c>
      <c r="V129">
        <v>0</v>
      </c>
      <c r="W129">
        <v>0</v>
      </c>
      <c r="X129">
        <v>0</v>
      </c>
      <c r="Y129">
        <v>0</v>
      </c>
      <c r="Z129">
        <v>1</v>
      </c>
      <c r="AA129" t="s">
        <v>247</v>
      </c>
      <c r="AB129" t="s">
        <v>247</v>
      </c>
      <c r="AC129" t="s">
        <v>247</v>
      </c>
      <c r="AD129">
        <v>3</v>
      </c>
      <c r="AE129">
        <v>0</v>
      </c>
      <c r="AF129" t="s">
        <v>247</v>
      </c>
      <c r="AG129">
        <v>4</v>
      </c>
      <c r="AH129" t="s">
        <v>247</v>
      </c>
      <c r="AI129" t="s">
        <v>247</v>
      </c>
      <c r="AJ129" t="s">
        <v>247</v>
      </c>
      <c r="AK129" t="s">
        <v>247</v>
      </c>
      <c r="AL129" t="s">
        <v>247</v>
      </c>
      <c r="AM129" t="s">
        <v>247</v>
      </c>
      <c r="AN129" t="s">
        <v>247</v>
      </c>
      <c r="AO129" t="s">
        <v>247</v>
      </c>
      <c r="AP129">
        <v>200</v>
      </c>
      <c r="AQ129">
        <v>15.156017693982646</v>
      </c>
      <c r="AR129" t="s">
        <v>247</v>
      </c>
      <c r="AS129" t="s">
        <v>247</v>
      </c>
      <c r="AT129">
        <v>1</v>
      </c>
      <c r="AU129">
        <v>0</v>
      </c>
      <c r="AV129">
        <v>99</v>
      </c>
      <c r="AW129" t="s">
        <v>247</v>
      </c>
      <c r="AX129">
        <v>0</v>
      </c>
      <c r="AY129">
        <v>0</v>
      </c>
      <c r="AZ129">
        <v>0</v>
      </c>
      <c r="BA129">
        <v>0</v>
      </c>
      <c r="BB129">
        <v>0</v>
      </c>
      <c r="BC129">
        <v>0</v>
      </c>
      <c r="BD129">
        <v>0</v>
      </c>
      <c r="BE129">
        <v>0</v>
      </c>
      <c r="BF129">
        <v>0</v>
      </c>
      <c r="BG129" t="s">
        <v>247</v>
      </c>
      <c r="BH129" t="s">
        <v>296</v>
      </c>
      <c r="BI129">
        <v>1</v>
      </c>
      <c r="BJ129">
        <v>2</v>
      </c>
      <c r="BK129">
        <v>2</v>
      </c>
      <c r="BL129">
        <v>0</v>
      </c>
      <c r="BM129">
        <v>2</v>
      </c>
      <c r="BN129">
        <v>1</v>
      </c>
      <c r="BO129">
        <v>2009</v>
      </c>
      <c r="BP129">
        <v>0</v>
      </c>
      <c r="BQ129">
        <v>0</v>
      </c>
      <c r="BR129">
        <v>1</v>
      </c>
      <c r="BS129">
        <v>1</v>
      </c>
      <c r="BT129">
        <v>0</v>
      </c>
      <c r="BU129">
        <v>1</v>
      </c>
      <c r="BV129">
        <v>1</v>
      </c>
      <c r="BW129">
        <v>1</v>
      </c>
      <c r="BX129">
        <v>1</v>
      </c>
      <c r="BY129" t="s">
        <v>247</v>
      </c>
      <c r="BZ129" t="s">
        <v>247</v>
      </c>
      <c r="CA129" t="s">
        <v>247</v>
      </c>
      <c r="CB129" t="s">
        <v>247</v>
      </c>
      <c r="CC129" t="s">
        <v>247</v>
      </c>
      <c r="CD129" t="s">
        <v>247</v>
      </c>
      <c r="CE129" t="s">
        <v>247</v>
      </c>
      <c r="CF129" t="s">
        <v>247</v>
      </c>
      <c r="CG129">
        <v>0</v>
      </c>
      <c r="CH129" t="s">
        <v>247</v>
      </c>
      <c r="CI129" t="s">
        <v>247</v>
      </c>
      <c r="CJ129" t="s">
        <v>247</v>
      </c>
      <c r="CK129" t="s">
        <v>247</v>
      </c>
      <c r="CL129" t="s">
        <v>247</v>
      </c>
      <c r="CM129">
        <v>1</v>
      </c>
      <c r="CN129" t="s">
        <v>247</v>
      </c>
      <c r="CO129" t="s">
        <v>247</v>
      </c>
      <c r="CP129" t="s">
        <v>247</v>
      </c>
      <c r="CQ129" t="s">
        <v>247</v>
      </c>
      <c r="CR129">
        <v>1</v>
      </c>
      <c r="CS129">
        <v>1</v>
      </c>
      <c r="CT129" t="s">
        <v>247</v>
      </c>
      <c r="CU129" t="s">
        <v>247</v>
      </c>
      <c r="CV129" t="s">
        <v>247</v>
      </c>
    </row>
    <row r="130" spans="1:100">
      <c r="A130">
        <v>356</v>
      </c>
      <c r="B130" t="s">
        <v>290</v>
      </c>
      <c r="C130" t="s">
        <v>291</v>
      </c>
      <c r="D130">
        <v>3</v>
      </c>
      <c r="E130">
        <v>8</v>
      </c>
      <c r="F130">
        <v>2010</v>
      </c>
      <c r="G130" t="s">
        <v>360</v>
      </c>
      <c r="H130">
        <v>2009</v>
      </c>
      <c r="I130" t="s">
        <v>247</v>
      </c>
      <c r="J130">
        <v>0</v>
      </c>
      <c r="K130" t="s">
        <v>247</v>
      </c>
      <c r="L130">
        <v>1</v>
      </c>
      <c r="M130">
        <v>4</v>
      </c>
      <c r="N130" t="s">
        <v>361</v>
      </c>
      <c r="O130">
        <v>0</v>
      </c>
      <c r="P130">
        <v>4</v>
      </c>
      <c r="Q130">
        <v>0</v>
      </c>
      <c r="R130" t="s">
        <v>247</v>
      </c>
      <c r="S130">
        <v>0</v>
      </c>
      <c r="T130">
        <v>1</v>
      </c>
      <c r="U130">
        <v>0</v>
      </c>
      <c r="V130">
        <v>0</v>
      </c>
      <c r="W130">
        <v>0</v>
      </c>
      <c r="X130">
        <v>0</v>
      </c>
      <c r="Y130">
        <v>0</v>
      </c>
      <c r="Z130">
        <v>1</v>
      </c>
      <c r="AA130">
        <f t="shared" si="8"/>
        <v>3358464</v>
      </c>
      <c r="AB130">
        <v>699680</v>
      </c>
      <c r="AC130" t="s">
        <v>247</v>
      </c>
      <c r="AD130">
        <v>3</v>
      </c>
      <c r="AE130">
        <v>0</v>
      </c>
      <c r="AF130" t="s">
        <v>247</v>
      </c>
      <c r="AG130">
        <v>4</v>
      </c>
      <c r="AH130" t="s">
        <v>247</v>
      </c>
      <c r="AI130" t="s">
        <v>247</v>
      </c>
      <c r="AJ130" t="s">
        <v>247</v>
      </c>
      <c r="AK130" t="s">
        <v>247</v>
      </c>
      <c r="AL130" t="s">
        <v>247</v>
      </c>
      <c r="AM130" t="s">
        <v>247</v>
      </c>
      <c r="AN130" t="s">
        <v>247</v>
      </c>
      <c r="AO130" t="s">
        <v>247</v>
      </c>
      <c r="AP130">
        <v>200</v>
      </c>
      <c r="AQ130">
        <v>14.076516759093307</v>
      </c>
      <c r="AR130" t="s">
        <v>247</v>
      </c>
      <c r="AS130" t="s">
        <v>247</v>
      </c>
      <c r="AT130">
        <v>1</v>
      </c>
      <c r="AU130">
        <v>0</v>
      </c>
      <c r="AV130">
        <v>99</v>
      </c>
      <c r="AW130" t="s">
        <v>247</v>
      </c>
      <c r="AX130">
        <v>0</v>
      </c>
      <c r="AY130">
        <v>0</v>
      </c>
      <c r="AZ130">
        <v>0</v>
      </c>
      <c r="BA130">
        <v>0</v>
      </c>
      <c r="BB130">
        <v>0</v>
      </c>
      <c r="BC130">
        <v>0</v>
      </c>
      <c r="BD130">
        <v>0</v>
      </c>
      <c r="BE130">
        <v>0</v>
      </c>
      <c r="BF130">
        <v>0</v>
      </c>
      <c r="BG130" t="s">
        <v>247</v>
      </c>
      <c r="BH130" t="s">
        <v>296</v>
      </c>
      <c r="BI130">
        <v>1</v>
      </c>
      <c r="BJ130">
        <v>2</v>
      </c>
      <c r="BK130">
        <v>2</v>
      </c>
      <c r="BL130">
        <v>0</v>
      </c>
      <c r="BM130">
        <v>2</v>
      </c>
      <c r="BN130">
        <v>0</v>
      </c>
      <c r="BO130" t="s">
        <v>247</v>
      </c>
      <c r="BP130">
        <v>0</v>
      </c>
      <c r="BQ130">
        <v>0</v>
      </c>
      <c r="BR130">
        <v>1</v>
      </c>
      <c r="BS130">
        <v>1</v>
      </c>
      <c r="BT130">
        <v>0</v>
      </c>
      <c r="BU130">
        <v>1</v>
      </c>
      <c r="BV130">
        <v>1</v>
      </c>
      <c r="BW130">
        <v>1</v>
      </c>
      <c r="BX130">
        <v>1</v>
      </c>
      <c r="BY130" t="s">
        <v>247</v>
      </c>
      <c r="BZ130" t="s">
        <v>247</v>
      </c>
      <c r="CA130" t="s">
        <v>247</v>
      </c>
      <c r="CB130" t="s">
        <v>247</v>
      </c>
      <c r="CC130" t="s">
        <v>247</v>
      </c>
      <c r="CD130" t="s">
        <v>247</v>
      </c>
      <c r="CE130" t="s">
        <v>247</v>
      </c>
      <c r="CF130" t="s">
        <v>247</v>
      </c>
      <c r="CG130">
        <v>0</v>
      </c>
      <c r="CH130" t="s">
        <v>247</v>
      </c>
      <c r="CI130" t="s">
        <v>247</v>
      </c>
      <c r="CJ130" t="s">
        <v>247</v>
      </c>
      <c r="CK130" t="s">
        <v>247</v>
      </c>
      <c r="CL130" t="s">
        <v>247</v>
      </c>
      <c r="CM130">
        <v>1</v>
      </c>
      <c r="CN130" t="s">
        <v>247</v>
      </c>
      <c r="CO130" t="s">
        <v>247</v>
      </c>
      <c r="CP130" t="s">
        <v>247</v>
      </c>
      <c r="CQ130" t="s">
        <v>247</v>
      </c>
      <c r="CR130">
        <v>1</v>
      </c>
      <c r="CS130">
        <v>1</v>
      </c>
      <c r="CT130" t="s">
        <v>247</v>
      </c>
      <c r="CU130" t="s">
        <v>247</v>
      </c>
      <c r="CV130" t="s">
        <v>247</v>
      </c>
    </row>
    <row r="131" spans="1:100">
      <c r="A131">
        <v>356</v>
      </c>
      <c r="B131" t="s">
        <v>290</v>
      </c>
      <c r="C131" t="s">
        <v>291</v>
      </c>
      <c r="D131">
        <v>3</v>
      </c>
      <c r="E131">
        <v>8</v>
      </c>
      <c r="F131">
        <v>2011</v>
      </c>
      <c r="G131" t="s">
        <v>360</v>
      </c>
      <c r="H131">
        <v>2009</v>
      </c>
      <c r="I131" t="s">
        <v>247</v>
      </c>
      <c r="J131">
        <v>0</v>
      </c>
      <c r="K131" t="s">
        <v>247</v>
      </c>
      <c r="L131">
        <v>1</v>
      </c>
      <c r="M131">
        <v>4</v>
      </c>
      <c r="N131" t="s">
        <v>361</v>
      </c>
      <c r="O131">
        <v>0</v>
      </c>
      <c r="P131">
        <v>4</v>
      </c>
      <c r="Q131">
        <v>0</v>
      </c>
      <c r="R131" t="s">
        <v>247</v>
      </c>
      <c r="S131">
        <v>0</v>
      </c>
      <c r="T131">
        <v>1</v>
      </c>
      <c r="U131">
        <v>0</v>
      </c>
      <c r="V131">
        <v>0</v>
      </c>
      <c r="W131">
        <v>0</v>
      </c>
      <c r="X131">
        <v>0</v>
      </c>
      <c r="Y131">
        <v>0</v>
      </c>
      <c r="Z131">
        <v>1</v>
      </c>
      <c r="AA131">
        <f t="shared" si="8"/>
        <v>3494419.1999999997</v>
      </c>
      <c r="AB131">
        <v>728004</v>
      </c>
      <c r="AC131" t="s">
        <v>247</v>
      </c>
      <c r="AD131">
        <v>3</v>
      </c>
      <c r="AE131">
        <v>0</v>
      </c>
      <c r="AF131" t="s">
        <v>247</v>
      </c>
      <c r="AG131">
        <v>4</v>
      </c>
      <c r="AH131" t="s">
        <v>247</v>
      </c>
      <c r="AI131" t="s">
        <v>247</v>
      </c>
      <c r="AJ131" t="s">
        <v>247</v>
      </c>
      <c r="AK131" t="s">
        <v>247</v>
      </c>
      <c r="AL131" t="s">
        <v>247</v>
      </c>
      <c r="AM131" t="s">
        <v>247</v>
      </c>
      <c r="AN131" t="s">
        <v>247</v>
      </c>
      <c r="AO131" t="s">
        <v>247</v>
      </c>
      <c r="AP131">
        <v>200</v>
      </c>
      <c r="AQ131">
        <v>13.236762663739091</v>
      </c>
      <c r="AR131" t="s">
        <v>247</v>
      </c>
      <c r="AS131" t="s">
        <v>247</v>
      </c>
      <c r="AT131">
        <v>1</v>
      </c>
      <c r="AU131">
        <v>0</v>
      </c>
      <c r="AV131">
        <v>99</v>
      </c>
      <c r="AW131" t="s">
        <v>247</v>
      </c>
      <c r="AX131">
        <v>0</v>
      </c>
      <c r="AY131">
        <v>0</v>
      </c>
      <c r="AZ131">
        <v>0</v>
      </c>
      <c r="BA131">
        <v>0</v>
      </c>
      <c r="BB131">
        <v>0</v>
      </c>
      <c r="BC131">
        <v>0</v>
      </c>
      <c r="BD131">
        <v>0</v>
      </c>
      <c r="BE131">
        <v>0</v>
      </c>
      <c r="BF131">
        <v>0</v>
      </c>
      <c r="BG131" t="s">
        <v>247</v>
      </c>
      <c r="BH131" t="s">
        <v>296</v>
      </c>
      <c r="BI131">
        <v>1</v>
      </c>
      <c r="BJ131">
        <v>2</v>
      </c>
      <c r="BK131">
        <v>2</v>
      </c>
      <c r="BL131">
        <v>0</v>
      </c>
      <c r="BM131">
        <v>2</v>
      </c>
      <c r="BN131">
        <v>0</v>
      </c>
      <c r="BO131" t="s">
        <v>247</v>
      </c>
      <c r="BP131">
        <v>0</v>
      </c>
      <c r="BQ131">
        <v>0</v>
      </c>
      <c r="BR131">
        <v>1</v>
      </c>
      <c r="BS131">
        <v>1</v>
      </c>
      <c r="BT131">
        <v>0</v>
      </c>
      <c r="BU131">
        <v>1</v>
      </c>
      <c r="BV131">
        <v>1</v>
      </c>
      <c r="BW131">
        <v>1</v>
      </c>
      <c r="BX131">
        <v>1</v>
      </c>
      <c r="BY131" t="s">
        <v>247</v>
      </c>
      <c r="BZ131" t="s">
        <v>247</v>
      </c>
      <c r="CA131" t="s">
        <v>247</v>
      </c>
      <c r="CB131" t="s">
        <v>247</v>
      </c>
      <c r="CC131" t="s">
        <v>247</v>
      </c>
      <c r="CD131" t="s">
        <v>247</v>
      </c>
      <c r="CE131" t="s">
        <v>247</v>
      </c>
      <c r="CF131" t="s">
        <v>247</v>
      </c>
      <c r="CG131">
        <v>0</v>
      </c>
      <c r="CH131" t="s">
        <v>247</v>
      </c>
      <c r="CI131" t="s">
        <v>247</v>
      </c>
      <c r="CJ131" t="s">
        <v>247</v>
      </c>
      <c r="CK131" t="s">
        <v>247</v>
      </c>
      <c r="CL131" t="s">
        <v>247</v>
      </c>
      <c r="CM131">
        <v>1</v>
      </c>
      <c r="CN131" t="s">
        <v>247</v>
      </c>
      <c r="CO131" t="s">
        <v>247</v>
      </c>
      <c r="CP131" t="s">
        <v>247</v>
      </c>
      <c r="CQ131" t="s">
        <v>247</v>
      </c>
      <c r="CR131">
        <v>1</v>
      </c>
      <c r="CS131">
        <v>1</v>
      </c>
      <c r="CT131" t="s">
        <v>247</v>
      </c>
      <c r="CU131" t="s">
        <v>247</v>
      </c>
      <c r="CV131" t="s">
        <v>247</v>
      </c>
    </row>
    <row r="132" spans="1:100">
      <c r="A132">
        <v>356</v>
      </c>
      <c r="B132" t="s">
        <v>290</v>
      </c>
      <c r="C132" t="s">
        <v>291</v>
      </c>
      <c r="D132">
        <v>3</v>
      </c>
      <c r="E132">
        <v>8</v>
      </c>
      <c r="F132">
        <v>2012</v>
      </c>
      <c r="G132" t="s">
        <v>360</v>
      </c>
      <c r="H132">
        <v>2009</v>
      </c>
      <c r="I132" t="s">
        <v>247</v>
      </c>
      <c r="J132">
        <v>0</v>
      </c>
      <c r="K132" t="s">
        <v>247</v>
      </c>
      <c r="L132">
        <v>1</v>
      </c>
      <c r="M132">
        <v>4</v>
      </c>
      <c r="N132" t="s">
        <v>361</v>
      </c>
      <c r="O132">
        <v>0</v>
      </c>
      <c r="P132">
        <v>4</v>
      </c>
      <c r="Q132">
        <v>0</v>
      </c>
      <c r="R132" t="s">
        <v>247</v>
      </c>
      <c r="S132">
        <v>0</v>
      </c>
      <c r="T132">
        <v>1</v>
      </c>
      <c r="U132">
        <v>0</v>
      </c>
      <c r="V132">
        <v>0</v>
      </c>
      <c r="W132">
        <v>0</v>
      </c>
      <c r="X132">
        <v>0</v>
      </c>
      <c r="Y132">
        <v>0</v>
      </c>
      <c r="Z132">
        <v>1</v>
      </c>
      <c r="AA132">
        <f t="shared" si="8"/>
        <v>3812395.1999999997</v>
      </c>
      <c r="AB132">
        <v>794249</v>
      </c>
      <c r="AC132" t="s">
        <v>247</v>
      </c>
      <c r="AD132">
        <v>3</v>
      </c>
      <c r="AE132">
        <v>0</v>
      </c>
      <c r="AF132" t="s">
        <v>247</v>
      </c>
      <c r="AG132">
        <v>4</v>
      </c>
      <c r="AH132" t="s">
        <v>247</v>
      </c>
      <c r="AI132" t="s">
        <v>247</v>
      </c>
      <c r="AJ132" t="s">
        <v>247</v>
      </c>
      <c r="AK132" t="s">
        <v>247</v>
      </c>
      <c r="AL132">
        <v>500</v>
      </c>
      <c r="AM132">
        <v>31.224040275058147</v>
      </c>
      <c r="AN132" t="s">
        <v>247</v>
      </c>
      <c r="AO132" t="s">
        <v>247</v>
      </c>
      <c r="AP132">
        <v>300</v>
      </c>
      <c r="AQ132">
        <v>18.734424165034888</v>
      </c>
      <c r="AR132" t="s">
        <v>247</v>
      </c>
      <c r="AS132" t="s">
        <v>247</v>
      </c>
      <c r="AT132">
        <v>1</v>
      </c>
      <c r="AU132">
        <v>0</v>
      </c>
      <c r="AV132">
        <v>99</v>
      </c>
      <c r="AW132" t="s">
        <v>247</v>
      </c>
      <c r="AX132">
        <v>0</v>
      </c>
      <c r="AY132">
        <v>0</v>
      </c>
      <c r="AZ132">
        <v>0</v>
      </c>
      <c r="BA132">
        <v>0</v>
      </c>
      <c r="BB132">
        <v>0</v>
      </c>
      <c r="BC132">
        <v>0</v>
      </c>
      <c r="BD132">
        <v>0</v>
      </c>
      <c r="BE132">
        <v>0</v>
      </c>
      <c r="BF132">
        <v>0</v>
      </c>
      <c r="BG132" t="s">
        <v>247</v>
      </c>
      <c r="BH132" t="s">
        <v>296</v>
      </c>
      <c r="BI132">
        <v>1</v>
      </c>
      <c r="BJ132">
        <v>2</v>
      </c>
      <c r="BK132">
        <v>2</v>
      </c>
      <c r="BL132">
        <v>0</v>
      </c>
      <c r="BM132">
        <v>2</v>
      </c>
      <c r="BN132">
        <v>0</v>
      </c>
      <c r="BO132" t="s">
        <v>247</v>
      </c>
      <c r="BP132">
        <v>0</v>
      </c>
      <c r="BQ132">
        <v>0</v>
      </c>
      <c r="BR132">
        <v>1</v>
      </c>
      <c r="BS132">
        <v>1</v>
      </c>
      <c r="BT132">
        <v>0</v>
      </c>
      <c r="BU132">
        <v>1</v>
      </c>
      <c r="BV132">
        <v>1</v>
      </c>
      <c r="BW132">
        <v>1</v>
      </c>
      <c r="BX132">
        <v>1</v>
      </c>
      <c r="BY132" t="s">
        <v>247</v>
      </c>
      <c r="BZ132" t="s">
        <v>247</v>
      </c>
      <c r="CA132" t="s">
        <v>247</v>
      </c>
      <c r="CB132" t="s">
        <v>247</v>
      </c>
      <c r="CC132" t="s">
        <v>247</v>
      </c>
      <c r="CD132" t="s">
        <v>247</v>
      </c>
      <c r="CE132" t="s">
        <v>247</v>
      </c>
      <c r="CF132" t="s">
        <v>247</v>
      </c>
      <c r="CG132">
        <v>0</v>
      </c>
      <c r="CH132" t="s">
        <v>247</v>
      </c>
      <c r="CI132" t="s">
        <v>247</v>
      </c>
      <c r="CJ132" t="s">
        <v>247</v>
      </c>
      <c r="CK132" t="s">
        <v>247</v>
      </c>
      <c r="CL132" t="s">
        <v>247</v>
      </c>
      <c r="CM132">
        <v>1</v>
      </c>
      <c r="CN132" t="s">
        <v>247</v>
      </c>
      <c r="CO132" t="s">
        <v>247</v>
      </c>
      <c r="CP132" t="s">
        <v>247</v>
      </c>
      <c r="CQ132" t="s">
        <v>247</v>
      </c>
      <c r="CR132">
        <v>1</v>
      </c>
      <c r="CS132">
        <v>1</v>
      </c>
      <c r="CT132" t="s">
        <v>247</v>
      </c>
      <c r="CU132" t="s">
        <v>247</v>
      </c>
      <c r="CV132" t="s">
        <v>247</v>
      </c>
    </row>
    <row r="133" spans="1:100">
      <c r="A133">
        <v>356</v>
      </c>
      <c r="B133" t="s">
        <v>290</v>
      </c>
      <c r="C133" t="s">
        <v>291</v>
      </c>
      <c r="D133">
        <v>3</v>
      </c>
      <c r="E133">
        <v>8</v>
      </c>
      <c r="F133">
        <v>2013</v>
      </c>
      <c r="G133" t="s">
        <v>360</v>
      </c>
      <c r="H133">
        <v>2009</v>
      </c>
      <c r="I133" t="s">
        <v>247</v>
      </c>
      <c r="J133">
        <v>0</v>
      </c>
      <c r="K133" t="s">
        <v>247</v>
      </c>
      <c r="L133">
        <v>1</v>
      </c>
      <c r="M133">
        <v>4</v>
      </c>
      <c r="N133" t="s">
        <v>361</v>
      </c>
      <c r="O133">
        <v>0</v>
      </c>
      <c r="P133">
        <v>4</v>
      </c>
      <c r="Q133">
        <v>0</v>
      </c>
      <c r="R133" t="s">
        <v>247</v>
      </c>
      <c r="S133">
        <v>0</v>
      </c>
      <c r="T133">
        <v>1</v>
      </c>
      <c r="U133">
        <v>0</v>
      </c>
      <c r="V133">
        <v>0</v>
      </c>
      <c r="W133">
        <v>0</v>
      </c>
      <c r="X133">
        <v>0</v>
      </c>
      <c r="Y133">
        <v>0</v>
      </c>
      <c r="Z133">
        <v>1</v>
      </c>
      <c r="AA133">
        <f t="shared" si="8"/>
        <v>5233296</v>
      </c>
      <c r="AB133">
        <v>1090270</v>
      </c>
      <c r="AC133" t="s">
        <v>247</v>
      </c>
      <c r="AD133">
        <v>3</v>
      </c>
      <c r="AE133">
        <v>0</v>
      </c>
      <c r="AF133" t="s">
        <v>247</v>
      </c>
      <c r="AG133">
        <v>4</v>
      </c>
      <c r="AH133" t="s">
        <v>247</v>
      </c>
      <c r="AI133" t="s">
        <v>247</v>
      </c>
      <c r="AJ133" t="s">
        <v>247</v>
      </c>
      <c r="AK133" t="s">
        <v>247</v>
      </c>
      <c r="AL133">
        <v>500</v>
      </c>
      <c r="AM133">
        <v>29.87979596589285</v>
      </c>
      <c r="AN133" t="s">
        <v>247</v>
      </c>
      <c r="AO133" t="s">
        <v>247</v>
      </c>
      <c r="AP133">
        <v>300</v>
      </c>
      <c r="AQ133">
        <v>17.927877579535711</v>
      </c>
      <c r="AR133" t="s">
        <v>247</v>
      </c>
      <c r="AS133" t="s">
        <v>247</v>
      </c>
      <c r="AT133">
        <v>1</v>
      </c>
      <c r="AU133">
        <v>0</v>
      </c>
      <c r="AV133">
        <v>99</v>
      </c>
      <c r="AW133" t="s">
        <v>247</v>
      </c>
      <c r="AX133">
        <v>0</v>
      </c>
      <c r="AY133">
        <v>0</v>
      </c>
      <c r="AZ133">
        <v>0</v>
      </c>
      <c r="BA133">
        <v>0</v>
      </c>
      <c r="BB133">
        <v>0</v>
      </c>
      <c r="BC133">
        <v>0</v>
      </c>
      <c r="BD133">
        <v>0</v>
      </c>
      <c r="BE133">
        <v>0</v>
      </c>
      <c r="BF133">
        <v>0</v>
      </c>
      <c r="BG133" t="s">
        <v>247</v>
      </c>
      <c r="BH133" t="s">
        <v>296</v>
      </c>
      <c r="BI133">
        <v>1</v>
      </c>
      <c r="BJ133">
        <v>2</v>
      </c>
      <c r="BK133">
        <v>2</v>
      </c>
      <c r="BL133">
        <v>0</v>
      </c>
      <c r="BM133">
        <v>2</v>
      </c>
      <c r="BN133">
        <v>0</v>
      </c>
      <c r="BO133" t="s">
        <v>247</v>
      </c>
      <c r="BP133">
        <v>0</v>
      </c>
      <c r="BQ133">
        <v>0</v>
      </c>
      <c r="BR133">
        <v>1</v>
      </c>
      <c r="BS133">
        <v>1</v>
      </c>
      <c r="BT133">
        <v>0</v>
      </c>
      <c r="BU133">
        <v>1</v>
      </c>
      <c r="BV133">
        <v>1</v>
      </c>
      <c r="BW133">
        <v>1</v>
      </c>
      <c r="BX133">
        <v>1</v>
      </c>
      <c r="BY133" t="s">
        <v>247</v>
      </c>
      <c r="BZ133" t="s">
        <v>247</v>
      </c>
      <c r="CA133" t="s">
        <v>247</v>
      </c>
      <c r="CB133" t="s">
        <v>247</v>
      </c>
      <c r="CC133" t="s">
        <v>247</v>
      </c>
      <c r="CD133" t="s">
        <v>247</v>
      </c>
      <c r="CE133" t="s">
        <v>247</v>
      </c>
      <c r="CF133" t="s">
        <v>247</v>
      </c>
      <c r="CG133">
        <v>0</v>
      </c>
      <c r="CH133" t="s">
        <v>247</v>
      </c>
      <c r="CI133" t="s">
        <v>247</v>
      </c>
      <c r="CJ133" t="s">
        <v>247</v>
      </c>
      <c r="CK133" t="s">
        <v>247</v>
      </c>
      <c r="CL133" t="s">
        <v>247</v>
      </c>
      <c r="CM133">
        <v>1</v>
      </c>
      <c r="CN133" t="s">
        <v>247</v>
      </c>
      <c r="CO133" t="s">
        <v>247</v>
      </c>
      <c r="CP133" t="s">
        <v>247</v>
      </c>
      <c r="CQ133" t="s">
        <v>247</v>
      </c>
      <c r="CR133">
        <v>1</v>
      </c>
      <c r="CS133">
        <v>1</v>
      </c>
      <c r="CT133" t="s">
        <v>247</v>
      </c>
      <c r="CU133" t="s">
        <v>247</v>
      </c>
      <c r="CV133" t="s">
        <v>247</v>
      </c>
    </row>
    <row r="134" spans="1:100">
      <c r="A134">
        <v>356</v>
      </c>
      <c r="B134" t="s">
        <v>290</v>
      </c>
      <c r="C134" t="s">
        <v>291</v>
      </c>
      <c r="D134">
        <v>3</v>
      </c>
      <c r="E134">
        <v>8</v>
      </c>
      <c r="F134">
        <v>2014</v>
      </c>
      <c r="G134" t="s">
        <v>360</v>
      </c>
      <c r="H134">
        <v>2009</v>
      </c>
      <c r="I134" t="s">
        <v>247</v>
      </c>
      <c r="J134">
        <v>0</v>
      </c>
      <c r="K134" t="s">
        <v>247</v>
      </c>
      <c r="L134">
        <v>1</v>
      </c>
      <c r="M134">
        <v>4</v>
      </c>
      <c r="N134" t="s">
        <v>361</v>
      </c>
      <c r="O134">
        <v>0</v>
      </c>
      <c r="P134">
        <v>4</v>
      </c>
      <c r="Q134">
        <v>0</v>
      </c>
      <c r="R134" t="s">
        <v>247</v>
      </c>
      <c r="S134">
        <v>0</v>
      </c>
      <c r="T134">
        <v>1</v>
      </c>
      <c r="U134">
        <v>0</v>
      </c>
      <c r="V134">
        <v>0</v>
      </c>
      <c r="W134">
        <v>0</v>
      </c>
      <c r="X134">
        <v>0</v>
      </c>
      <c r="Y134">
        <v>0</v>
      </c>
      <c r="Z134">
        <v>1</v>
      </c>
      <c r="AA134">
        <f t="shared" si="8"/>
        <v>7580380.7999999998</v>
      </c>
      <c r="AB134">
        <v>1579246</v>
      </c>
      <c r="AC134" t="s">
        <v>247</v>
      </c>
      <c r="AD134">
        <v>3</v>
      </c>
      <c r="AE134">
        <v>0</v>
      </c>
      <c r="AF134" t="s">
        <v>247</v>
      </c>
      <c r="AG134">
        <v>4</v>
      </c>
      <c r="AH134" t="s">
        <v>247</v>
      </c>
      <c r="AI134" t="s">
        <v>247</v>
      </c>
      <c r="AJ134" t="s">
        <v>247</v>
      </c>
      <c r="AK134" t="s">
        <v>247</v>
      </c>
      <c r="AL134">
        <v>500</v>
      </c>
      <c r="AM134">
        <v>29.514154104979536</v>
      </c>
      <c r="AN134" t="s">
        <v>247</v>
      </c>
      <c r="AO134" t="s">
        <v>247</v>
      </c>
      <c r="AP134">
        <v>300</v>
      </c>
      <c r="AQ134">
        <v>17.708492462987721</v>
      </c>
      <c r="AR134" t="s">
        <v>247</v>
      </c>
      <c r="AS134" t="s">
        <v>247</v>
      </c>
      <c r="AT134">
        <v>1</v>
      </c>
      <c r="AU134">
        <v>0</v>
      </c>
      <c r="AV134">
        <v>99</v>
      </c>
      <c r="AW134" t="s">
        <v>247</v>
      </c>
      <c r="AX134">
        <v>0</v>
      </c>
      <c r="AY134">
        <v>0</v>
      </c>
      <c r="AZ134">
        <v>0</v>
      </c>
      <c r="BA134">
        <v>0</v>
      </c>
      <c r="BB134">
        <v>0</v>
      </c>
      <c r="BC134">
        <v>0</v>
      </c>
      <c r="BD134">
        <v>0</v>
      </c>
      <c r="BE134">
        <v>0</v>
      </c>
      <c r="BF134">
        <v>0</v>
      </c>
      <c r="BG134" t="s">
        <v>247</v>
      </c>
      <c r="BH134" t="s">
        <v>296</v>
      </c>
      <c r="BI134">
        <v>1</v>
      </c>
      <c r="BJ134">
        <v>2</v>
      </c>
      <c r="BK134">
        <v>2</v>
      </c>
      <c r="BL134">
        <v>0</v>
      </c>
      <c r="BM134">
        <v>2</v>
      </c>
      <c r="BN134">
        <v>0</v>
      </c>
      <c r="BO134" t="s">
        <v>247</v>
      </c>
      <c r="BP134">
        <v>0</v>
      </c>
      <c r="BQ134">
        <v>0</v>
      </c>
      <c r="BR134">
        <v>1</v>
      </c>
      <c r="BS134">
        <v>1</v>
      </c>
      <c r="BT134">
        <v>0</v>
      </c>
      <c r="BU134">
        <v>1</v>
      </c>
      <c r="BV134">
        <v>1</v>
      </c>
      <c r="BW134">
        <v>1</v>
      </c>
      <c r="BX134">
        <v>1</v>
      </c>
      <c r="BY134" t="s">
        <v>247</v>
      </c>
      <c r="BZ134" t="s">
        <v>247</v>
      </c>
      <c r="CA134" t="s">
        <v>247</v>
      </c>
      <c r="CB134" t="s">
        <v>247</v>
      </c>
      <c r="CC134" t="s">
        <v>247</v>
      </c>
      <c r="CD134" t="s">
        <v>247</v>
      </c>
      <c r="CE134" t="s">
        <v>247</v>
      </c>
      <c r="CF134" t="s">
        <v>247</v>
      </c>
      <c r="CG134">
        <v>0</v>
      </c>
      <c r="CH134" t="s">
        <v>247</v>
      </c>
      <c r="CI134" t="s">
        <v>247</v>
      </c>
      <c r="CJ134" t="s">
        <v>247</v>
      </c>
      <c r="CK134" t="s">
        <v>247</v>
      </c>
      <c r="CL134" t="s">
        <v>247</v>
      </c>
      <c r="CM134">
        <v>1</v>
      </c>
      <c r="CN134" t="s">
        <v>247</v>
      </c>
      <c r="CO134" t="s">
        <v>247</v>
      </c>
      <c r="CP134" t="s">
        <v>247</v>
      </c>
      <c r="CQ134" t="s">
        <v>247</v>
      </c>
      <c r="CR134">
        <v>1</v>
      </c>
      <c r="CS134">
        <v>1</v>
      </c>
      <c r="CT134" t="s">
        <v>247</v>
      </c>
      <c r="CU134" t="s">
        <v>247</v>
      </c>
      <c r="CV134" t="s">
        <v>247</v>
      </c>
    </row>
    <row r="135" spans="1:100">
      <c r="A135">
        <v>356</v>
      </c>
      <c r="B135" t="s">
        <v>290</v>
      </c>
      <c r="C135" t="s">
        <v>291</v>
      </c>
      <c r="D135">
        <v>3</v>
      </c>
      <c r="E135">
        <v>8</v>
      </c>
      <c r="F135">
        <v>2015</v>
      </c>
      <c r="G135" t="s">
        <v>360</v>
      </c>
      <c r="H135">
        <v>2009</v>
      </c>
      <c r="I135" t="s">
        <v>247</v>
      </c>
      <c r="J135">
        <v>0</v>
      </c>
      <c r="K135" t="s">
        <v>247</v>
      </c>
      <c r="L135">
        <v>1</v>
      </c>
      <c r="M135">
        <v>4</v>
      </c>
      <c r="N135" t="s">
        <v>361</v>
      </c>
      <c r="O135">
        <v>0</v>
      </c>
      <c r="P135">
        <v>4</v>
      </c>
      <c r="Q135">
        <v>0</v>
      </c>
      <c r="R135" t="s">
        <v>247</v>
      </c>
      <c r="S135">
        <v>0</v>
      </c>
      <c r="T135">
        <v>1</v>
      </c>
      <c r="U135">
        <v>0</v>
      </c>
      <c r="V135">
        <v>0</v>
      </c>
      <c r="W135">
        <v>0</v>
      </c>
      <c r="X135">
        <v>0</v>
      </c>
      <c r="Y135">
        <v>0</v>
      </c>
      <c r="Z135">
        <v>1</v>
      </c>
      <c r="AA135">
        <f t="shared" si="8"/>
        <v>5219332.8</v>
      </c>
      <c r="AB135">
        <v>1087361</v>
      </c>
      <c r="AC135" t="s">
        <v>247</v>
      </c>
      <c r="AD135">
        <v>3</v>
      </c>
      <c r="AE135">
        <v>0</v>
      </c>
      <c r="AF135" t="s">
        <v>247</v>
      </c>
      <c r="AG135">
        <v>4</v>
      </c>
      <c r="AH135" t="s">
        <v>247</v>
      </c>
      <c r="AI135" t="s">
        <v>247</v>
      </c>
      <c r="AJ135" t="s">
        <v>247</v>
      </c>
      <c r="AK135" t="s">
        <v>247</v>
      </c>
      <c r="AL135">
        <v>500</v>
      </c>
      <c r="AM135">
        <v>29.308318013776823</v>
      </c>
      <c r="AN135" t="s">
        <v>247</v>
      </c>
      <c r="AO135" t="s">
        <v>247</v>
      </c>
      <c r="AP135">
        <v>300</v>
      </c>
      <c r="AQ135">
        <v>17.584990808266095</v>
      </c>
      <c r="AR135" t="s">
        <v>247</v>
      </c>
      <c r="AS135" t="s">
        <v>247</v>
      </c>
      <c r="AT135">
        <v>1</v>
      </c>
      <c r="AU135">
        <v>0</v>
      </c>
      <c r="AV135">
        <v>99</v>
      </c>
      <c r="AW135" t="s">
        <v>247</v>
      </c>
      <c r="AX135">
        <v>0</v>
      </c>
      <c r="AY135">
        <v>0</v>
      </c>
      <c r="AZ135">
        <v>0</v>
      </c>
      <c r="BA135">
        <v>0</v>
      </c>
      <c r="BB135">
        <v>0</v>
      </c>
      <c r="BC135">
        <v>0</v>
      </c>
      <c r="BD135">
        <v>0</v>
      </c>
      <c r="BE135">
        <v>0</v>
      </c>
      <c r="BF135">
        <v>0</v>
      </c>
      <c r="BG135" t="s">
        <v>247</v>
      </c>
      <c r="BH135" t="s">
        <v>296</v>
      </c>
      <c r="BI135">
        <v>1</v>
      </c>
      <c r="BJ135">
        <v>2</v>
      </c>
      <c r="BK135">
        <v>2</v>
      </c>
      <c r="BL135">
        <v>0</v>
      </c>
      <c r="BM135">
        <v>2</v>
      </c>
      <c r="BN135">
        <v>0</v>
      </c>
      <c r="BO135" t="s">
        <v>247</v>
      </c>
      <c r="BP135">
        <v>0</v>
      </c>
      <c r="BQ135">
        <v>0</v>
      </c>
      <c r="BR135">
        <v>1</v>
      </c>
      <c r="BS135">
        <v>1</v>
      </c>
      <c r="BT135">
        <v>0</v>
      </c>
      <c r="BU135">
        <v>1</v>
      </c>
      <c r="BV135">
        <v>1</v>
      </c>
      <c r="BW135">
        <v>1</v>
      </c>
      <c r="BX135">
        <v>1</v>
      </c>
      <c r="BY135" t="s">
        <v>247</v>
      </c>
      <c r="BZ135" t="s">
        <v>247</v>
      </c>
      <c r="CA135" t="s">
        <v>247</v>
      </c>
      <c r="CB135" t="s">
        <v>247</v>
      </c>
      <c r="CC135" t="s">
        <v>247</v>
      </c>
      <c r="CD135" t="s">
        <v>247</v>
      </c>
      <c r="CE135" t="s">
        <v>247</v>
      </c>
      <c r="CF135" t="s">
        <v>247</v>
      </c>
      <c r="CG135">
        <v>0</v>
      </c>
      <c r="CH135" t="s">
        <v>247</v>
      </c>
      <c r="CI135" t="s">
        <v>247</v>
      </c>
      <c r="CJ135" t="s">
        <v>247</v>
      </c>
      <c r="CK135" t="s">
        <v>247</v>
      </c>
      <c r="CL135" t="s">
        <v>247</v>
      </c>
      <c r="CM135">
        <v>1</v>
      </c>
      <c r="CN135" t="s">
        <v>247</v>
      </c>
      <c r="CO135" t="s">
        <v>247</v>
      </c>
      <c r="CP135" t="s">
        <v>247</v>
      </c>
      <c r="CQ135" t="s">
        <v>247</v>
      </c>
      <c r="CR135">
        <v>1</v>
      </c>
      <c r="CS135">
        <v>1</v>
      </c>
      <c r="CT135" t="s">
        <v>247</v>
      </c>
      <c r="CU135" t="s">
        <v>247</v>
      </c>
      <c r="CV135" t="s">
        <v>247</v>
      </c>
    </row>
    <row r="136" spans="1:100">
      <c r="A136">
        <v>356</v>
      </c>
      <c r="B136" t="s">
        <v>290</v>
      </c>
      <c r="C136" t="s">
        <v>291</v>
      </c>
      <c r="D136">
        <v>3</v>
      </c>
      <c r="E136">
        <v>8</v>
      </c>
      <c r="F136">
        <v>2000</v>
      </c>
      <c r="G136" t="s">
        <v>362</v>
      </c>
      <c r="H136">
        <v>2000</v>
      </c>
      <c r="I136" t="s">
        <v>247</v>
      </c>
      <c r="J136">
        <v>0</v>
      </c>
      <c r="K136" t="s">
        <v>247</v>
      </c>
      <c r="L136">
        <v>1</v>
      </c>
      <c r="M136">
        <v>5</v>
      </c>
      <c r="N136" t="s">
        <v>363</v>
      </c>
      <c r="O136">
        <v>0</v>
      </c>
      <c r="P136">
        <v>3</v>
      </c>
      <c r="Q136">
        <v>0</v>
      </c>
      <c r="R136" t="s">
        <v>247</v>
      </c>
      <c r="S136">
        <v>0</v>
      </c>
      <c r="T136">
        <v>1</v>
      </c>
      <c r="U136">
        <v>0</v>
      </c>
      <c r="V136">
        <v>0</v>
      </c>
      <c r="W136">
        <v>0</v>
      </c>
      <c r="X136">
        <v>0</v>
      </c>
      <c r="Y136">
        <v>0</v>
      </c>
      <c r="Z136">
        <v>1</v>
      </c>
      <c r="AA136" t="s">
        <v>247</v>
      </c>
      <c r="AB136" t="s">
        <v>247</v>
      </c>
      <c r="AC136" t="s">
        <v>364</v>
      </c>
      <c r="AD136">
        <v>2</v>
      </c>
      <c r="AE136">
        <v>0</v>
      </c>
      <c r="AF136" t="s">
        <v>247</v>
      </c>
      <c r="AG136">
        <v>4</v>
      </c>
      <c r="AH136" t="s">
        <v>247</v>
      </c>
      <c r="AI136" t="s">
        <v>247</v>
      </c>
      <c r="AJ136" t="s">
        <v>247</v>
      </c>
      <c r="AK136" t="s">
        <v>247</v>
      </c>
      <c r="AL136" t="s">
        <v>247</v>
      </c>
      <c r="AM136" t="s">
        <v>247</v>
      </c>
      <c r="AN136" t="s">
        <v>247</v>
      </c>
      <c r="AO136" t="s">
        <v>247</v>
      </c>
      <c r="AR136" t="s">
        <v>247</v>
      </c>
      <c r="AS136" t="s">
        <v>247</v>
      </c>
      <c r="AT136">
        <v>1</v>
      </c>
      <c r="AU136">
        <v>0</v>
      </c>
      <c r="AV136">
        <v>99</v>
      </c>
      <c r="AW136" t="s">
        <v>247</v>
      </c>
      <c r="AX136">
        <v>0</v>
      </c>
      <c r="AY136">
        <v>0</v>
      </c>
      <c r="AZ136">
        <v>0</v>
      </c>
      <c r="BA136">
        <v>0</v>
      </c>
      <c r="BB136">
        <v>0</v>
      </c>
      <c r="BC136">
        <v>0</v>
      </c>
      <c r="BD136">
        <v>0</v>
      </c>
      <c r="BE136">
        <v>0</v>
      </c>
      <c r="BF136">
        <v>0</v>
      </c>
      <c r="BG136" t="s">
        <v>247</v>
      </c>
      <c r="BH136" t="s">
        <v>296</v>
      </c>
      <c r="BI136">
        <v>1</v>
      </c>
      <c r="BJ136">
        <v>2</v>
      </c>
      <c r="BK136">
        <v>2</v>
      </c>
      <c r="BL136">
        <v>0</v>
      </c>
      <c r="BM136">
        <v>2</v>
      </c>
      <c r="BN136">
        <v>0</v>
      </c>
      <c r="BO136" t="s">
        <v>247</v>
      </c>
      <c r="BP136">
        <v>0</v>
      </c>
      <c r="BQ136">
        <v>0</v>
      </c>
      <c r="BR136">
        <v>1</v>
      </c>
      <c r="BS136">
        <v>1</v>
      </c>
      <c r="BT136">
        <v>0</v>
      </c>
      <c r="BU136">
        <v>1</v>
      </c>
      <c r="BV136">
        <v>1</v>
      </c>
      <c r="BW136">
        <v>1</v>
      </c>
      <c r="BX136">
        <v>1</v>
      </c>
      <c r="BY136" t="s">
        <v>247</v>
      </c>
      <c r="BZ136" t="s">
        <v>247</v>
      </c>
      <c r="CA136" t="s">
        <v>247</v>
      </c>
      <c r="CB136" t="s">
        <v>247</v>
      </c>
      <c r="CC136" t="s">
        <v>247</v>
      </c>
      <c r="CD136" t="s">
        <v>247</v>
      </c>
      <c r="CE136" t="s">
        <v>247</v>
      </c>
      <c r="CF136" t="s">
        <v>247</v>
      </c>
      <c r="CG136">
        <v>0</v>
      </c>
      <c r="CH136" t="s">
        <v>247</v>
      </c>
      <c r="CI136" t="s">
        <v>247</v>
      </c>
      <c r="CJ136" t="s">
        <v>247</v>
      </c>
      <c r="CK136" t="s">
        <v>247</v>
      </c>
      <c r="CL136" t="s">
        <v>247</v>
      </c>
      <c r="CM136">
        <v>1</v>
      </c>
      <c r="CN136" t="s">
        <v>247</v>
      </c>
      <c r="CO136" t="s">
        <v>247</v>
      </c>
      <c r="CP136" t="s">
        <v>247</v>
      </c>
      <c r="CQ136" t="s">
        <v>247</v>
      </c>
      <c r="CR136">
        <v>1</v>
      </c>
      <c r="CS136">
        <v>1</v>
      </c>
      <c r="CT136" t="s">
        <v>247</v>
      </c>
      <c r="CU136" t="s">
        <v>247</v>
      </c>
      <c r="CV136" t="s">
        <v>247</v>
      </c>
    </row>
    <row r="137" spans="1:100">
      <c r="A137">
        <v>356</v>
      </c>
      <c r="B137" t="s">
        <v>290</v>
      </c>
      <c r="C137" t="s">
        <v>291</v>
      </c>
      <c r="D137">
        <v>3</v>
      </c>
      <c r="E137">
        <v>8</v>
      </c>
      <c r="F137">
        <v>2001</v>
      </c>
      <c r="G137" t="s">
        <v>362</v>
      </c>
      <c r="H137">
        <v>2000</v>
      </c>
      <c r="I137" t="s">
        <v>247</v>
      </c>
      <c r="J137">
        <v>0</v>
      </c>
      <c r="K137" t="s">
        <v>247</v>
      </c>
      <c r="L137">
        <v>1</v>
      </c>
      <c r="M137">
        <v>5</v>
      </c>
      <c r="N137" t="s">
        <v>363</v>
      </c>
      <c r="O137">
        <v>0</v>
      </c>
      <c r="P137">
        <v>3</v>
      </c>
      <c r="Q137">
        <v>0</v>
      </c>
      <c r="R137" t="s">
        <v>247</v>
      </c>
      <c r="S137">
        <v>0</v>
      </c>
      <c r="T137">
        <v>1</v>
      </c>
      <c r="U137">
        <v>0</v>
      </c>
      <c r="V137">
        <v>0</v>
      </c>
      <c r="W137">
        <v>0</v>
      </c>
      <c r="X137">
        <v>0</v>
      </c>
      <c r="Y137">
        <v>0</v>
      </c>
      <c r="Z137">
        <v>1</v>
      </c>
      <c r="AA137" t="s">
        <v>247</v>
      </c>
      <c r="AB137" t="s">
        <v>247</v>
      </c>
      <c r="AC137" t="s">
        <v>364</v>
      </c>
      <c r="AD137">
        <v>2</v>
      </c>
      <c r="AE137">
        <v>0</v>
      </c>
      <c r="AF137" t="s">
        <v>247</v>
      </c>
      <c r="AG137">
        <v>4</v>
      </c>
      <c r="AH137" t="s">
        <v>247</v>
      </c>
      <c r="AI137" t="s">
        <v>247</v>
      </c>
      <c r="AJ137" t="s">
        <v>247</v>
      </c>
      <c r="AK137" t="s">
        <v>247</v>
      </c>
      <c r="AL137" t="s">
        <v>247</v>
      </c>
      <c r="AM137" t="s">
        <v>247</v>
      </c>
      <c r="AN137" t="s">
        <v>247</v>
      </c>
      <c r="AO137" t="s">
        <v>247</v>
      </c>
      <c r="AR137" t="s">
        <v>247</v>
      </c>
      <c r="AS137" t="s">
        <v>247</v>
      </c>
      <c r="AT137">
        <v>1</v>
      </c>
      <c r="AU137">
        <v>0</v>
      </c>
      <c r="AV137">
        <v>99</v>
      </c>
      <c r="AW137" t="s">
        <v>247</v>
      </c>
      <c r="AX137">
        <v>0</v>
      </c>
      <c r="AY137">
        <v>0</v>
      </c>
      <c r="AZ137">
        <v>0</v>
      </c>
      <c r="BA137">
        <v>0</v>
      </c>
      <c r="BB137">
        <v>0</v>
      </c>
      <c r="BC137">
        <v>0</v>
      </c>
      <c r="BD137">
        <v>0</v>
      </c>
      <c r="BE137">
        <v>0</v>
      </c>
      <c r="BF137">
        <v>0</v>
      </c>
      <c r="BG137" t="s">
        <v>247</v>
      </c>
      <c r="BH137" t="s">
        <v>296</v>
      </c>
      <c r="BI137">
        <v>1</v>
      </c>
      <c r="BJ137">
        <v>2</v>
      </c>
      <c r="BK137">
        <v>2</v>
      </c>
      <c r="BL137">
        <v>0</v>
      </c>
      <c r="BM137">
        <v>2</v>
      </c>
      <c r="BN137">
        <v>0</v>
      </c>
      <c r="BO137" t="s">
        <v>247</v>
      </c>
      <c r="BP137">
        <v>0</v>
      </c>
      <c r="BQ137">
        <v>0</v>
      </c>
      <c r="BR137">
        <v>1</v>
      </c>
      <c r="BS137">
        <v>1</v>
      </c>
      <c r="BT137">
        <v>0</v>
      </c>
      <c r="BU137">
        <v>1</v>
      </c>
      <c r="BV137">
        <v>1</v>
      </c>
      <c r="BW137">
        <v>1</v>
      </c>
      <c r="BX137">
        <v>1</v>
      </c>
      <c r="BY137" t="s">
        <v>247</v>
      </c>
      <c r="BZ137" t="s">
        <v>247</v>
      </c>
      <c r="CA137" t="s">
        <v>247</v>
      </c>
      <c r="CB137" t="s">
        <v>247</v>
      </c>
      <c r="CC137" t="s">
        <v>247</v>
      </c>
      <c r="CD137" t="s">
        <v>247</v>
      </c>
      <c r="CE137" t="s">
        <v>247</v>
      </c>
      <c r="CF137" t="s">
        <v>247</v>
      </c>
      <c r="CG137">
        <v>0</v>
      </c>
      <c r="CH137" t="s">
        <v>247</v>
      </c>
      <c r="CI137" t="s">
        <v>247</v>
      </c>
      <c r="CJ137" t="s">
        <v>247</v>
      </c>
      <c r="CK137" t="s">
        <v>247</v>
      </c>
      <c r="CL137" t="s">
        <v>247</v>
      </c>
      <c r="CM137">
        <v>1</v>
      </c>
      <c r="CN137" t="s">
        <v>247</v>
      </c>
      <c r="CO137" t="s">
        <v>247</v>
      </c>
      <c r="CP137" t="s">
        <v>247</v>
      </c>
      <c r="CQ137" t="s">
        <v>247</v>
      </c>
      <c r="CR137">
        <v>1</v>
      </c>
      <c r="CS137">
        <v>1</v>
      </c>
      <c r="CT137" t="s">
        <v>247</v>
      </c>
      <c r="CU137" t="s">
        <v>247</v>
      </c>
      <c r="CV137" t="s">
        <v>247</v>
      </c>
    </row>
    <row r="138" spans="1:100">
      <c r="A138">
        <v>356</v>
      </c>
      <c r="B138" t="s">
        <v>290</v>
      </c>
      <c r="C138" t="s">
        <v>291</v>
      </c>
      <c r="D138">
        <v>3</v>
      </c>
      <c r="E138">
        <v>8</v>
      </c>
      <c r="F138">
        <v>2002</v>
      </c>
      <c r="G138" t="s">
        <v>362</v>
      </c>
      <c r="H138">
        <v>2000</v>
      </c>
      <c r="I138" t="s">
        <v>247</v>
      </c>
      <c r="J138">
        <v>0</v>
      </c>
      <c r="K138" t="s">
        <v>247</v>
      </c>
      <c r="L138">
        <v>1</v>
      </c>
      <c r="M138">
        <v>5</v>
      </c>
      <c r="N138" t="s">
        <v>363</v>
      </c>
      <c r="O138">
        <v>0</v>
      </c>
      <c r="P138">
        <v>3</v>
      </c>
      <c r="Q138">
        <v>0</v>
      </c>
      <c r="R138" t="s">
        <v>247</v>
      </c>
      <c r="S138">
        <v>0</v>
      </c>
      <c r="T138">
        <v>1</v>
      </c>
      <c r="U138">
        <v>0</v>
      </c>
      <c r="V138">
        <v>0</v>
      </c>
      <c r="W138">
        <v>0</v>
      </c>
      <c r="X138">
        <v>0</v>
      </c>
      <c r="Y138">
        <v>0</v>
      </c>
      <c r="Z138">
        <v>1</v>
      </c>
      <c r="AA138" t="s">
        <v>247</v>
      </c>
      <c r="AB138" t="s">
        <v>247</v>
      </c>
      <c r="AC138" t="s">
        <v>364</v>
      </c>
      <c r="AD138">
        <v>2</v>
      </c>
      <c r="AE138">
        <v>0</v>
      </c>
      <c r="AF138" t="s">
        <v>247</v>
      </c>
      <c r="AG138">
        <v>4</v>
      </c>
      <c r="AH138" t="s">
        <v>247</v>
      </c>
      <c r="AI138" t="s">
        <v>247</v>
      </c>
      <c r="AJ138" t="s">
        <v>247</v>
      </c>
      <c r="AK138" t="s">
        <v>247</v>
      </c>
      <c r="AL138" t="s">
        <v>247</v>
      </c>
      <c r="AM138" t="s">
        <v>247</v>
      </c>
      <c r="AN138" t="s">
        <v>247</v>
      </c>
      <c r="AO138" t="s">
        <v>247</v>
      </c>
      <c r="AR138" t="s">
        <v>247</v>
      </c>
      <c r="AS138" t="s">
        <v>247</v>
      </c>
      <c r="AT138">
        <v>1</v>
      </c>
      <c r="AU138">
        <v>0</v>
      </c>
      <c r="AV138">
        <v>99</v>
      </c>
      <c r="AW138" t="s">
        <v>247</v>
      </c>
      <c r="AX138">
        <v>0</v>
      </c>
      <c r="AY138">
        <v>0</v>
      </c>
      <c r="AZ138">
        <v>0</v>
      </c>
      <c r="BA138">
        <v>0</v>
      </c>
      <c r="BB138">
        <v>0</v>
      </c>
      <c r="BC138">
        <v>0</v>
      </c>
      <c r="BD138">
        <v>0</v>
      </c>
      <c r="BE138">
        <v>0</v>
      </c>
      <c r="BF138">
        <v>0</v>
      </c>
      <c r="BG138" t="s">
        <v>247</v>
      </c>
      <c r="BH138" t="s">
        <v>296</v>
      </c>
      <c r="BI138">
        <v>1</v>
      </c>
      <c r="BJ138">
        <v>2</v>
      </c>
      <c r="BK138">
        <v>2</v>
      </c>
      <c r="BL138">
        <v>0</v>
      </c>
      <c r="BM138">
        <v>2</v>
      </c>
      <c r="BN138">
        <v>0</v>
      </c>
      <c r="BO138" t="s">
        <v>247</v>
      </c>
      <c r="BP138">
        <v>0</v>
      </c>
      <c r="BQ138">
        <v>0</v>
      </c>
      <c r="BR138">
        <v>1</v>
      </c>
      <c r="BS138">
        <v>1</v>
      </c>
      <c r="BT138">
        <v>0</v>
      </c>
      <c r="BU138">
        <v>1</v>
      </c>
      <c r="BV138">
        <v>1</v>
      </c>
      <c r="BW138">
        <v>1</v>
      </c>
      <c r="BX138">
        <v>1</v>
      </c>
      <c r="BY138" t="s">
        <v>247</v>
      </c>
      <c r="BZ138" t="s">
        <v>247</v>
      </c>
      <c r="CA138" t="s">
        <v>247</v>
      </c>
      <c r="CB138" t="s">
        <v>247</v>
      </c>
      <c r="CC138" t="s">
        <v>247</v>
      </c>
      <c r="CD138" t="s">
        <v>247</v>
      </c>
      <c r="CE138" t="s">
        <v>247</v>
      </c>
      <c r="CF138" t="s">
        <v>247</v>
      </c>
      <c r="CG138">
        <v>0</v>
      </c>
      <c r="CH138" t="s">
        <v>247</v>
      </c>
      <c r="CI138" t="s">
        <v>247</v>
      </c>
      <c r="CJ138" t="s">
        <v>247</v>
      </c>
      <c r="CK138" t="s">
        <v>247</v>
      </c>
      <c r="CL138" t="s">
        <v>247</v>
      </c>
      <c r="CM138">
        <v>1</v>
      </c>
      <c r="CN138" t="s">
        <v>247</v>
      </c>
      <c r="CO138" t="s">
        <v>247</v>
      </c>
      <c r="CP138" t="s">
        <v>247</v>
      </c>
      <c r="CQ138" t="s">
        <v>247</v>
      </c>
      <c r="CR138">
        <v>1</v>
      </c>
      <c r="CS138">
        <v>1</v>
      </c>
      <c r="CT138" t="s">
        <v>247</v>
      </c>
      <c r="CU138" t="s">
        <v>247</v>
      </c>
      <c r="CV138" t="s">
        <v>247</v>
      </c>
    </row>
    <row r="139" spans="1:100">
      <c r="A139">
        <v>356</v>
      </c>
      <c r="B139" t="s">
        <v>290</v>
      </c>
      <c r="C139" t="s">
        <v>291</v>
      </c>
      <c r="D139">
        <v>3</v>
      </c>
      <c r="E139">
        <v>8</v>
      </c>
      <c r="F139">
        <v>2003</v>
      </c>
      <c r="G139" t="s">
        <v>362</v>
      </c>
      <c r="H139">
        <v>2000</v>
      </c>
      <c r="I139" t="s">
        <v>247</v>
      </c>
      <c r="J139">
        <v>0</v>
      </c>
      <c r="K139" t="s">
        <v>247</v>
      </c>
      <c r="L139">
        <v>1</v>
      </c>
      <c r="M139">
        <v>5</v>
      </c>
      <c r="N139" t="s">
        <v>363</v>
      </c>
      <c r="O139">
        <v>0</v>
      </c>
      <c r="P139">
        <v>3</v>
      </c>
      <c r="Q139">
        <v>0</v>
      </c>
      <c r="R139" t="s">
        <v>247</v>
      </c>
      <c r="S139">
        <v>0</v>
      </c>
      <c r="T139">
        <v>1</v>
      </c>
      <c r="U139">
        <v>0</v>
      </c>
      <c r="V139">
        <v>0</v>
      </c>
      <c r="W139">
        <v>0</v>
      </c>
      <c r="X139">
        <v>0</v>
      </c>
      <c r="Y139">
        <v>0</v>
      </c>
      <c r="Z139">
        <v>1</v>
      </c>
      <c r="AA139">
        <f t="shared" si="8"/>
        <v>3689246.4</v>
      </c>
      <c r="AB139">
        <v>768593</v>
      </c>
      <c r="AC139" t="s">
        <v>364</v>
      </c>
      <c r="AD139">
        <v>2</v>
      </c>
      <c r="AE139">
        <v>0</v>
      </c>
      <c r="AF139" t="s">
        <v>247</v>
      </c>
      <c r="AG139">
        <v>4</v>
      </c>
      <c r="AH139" t="s">
        <v>247</v>
      </c>
      <c r="AI139" t="s">
        <v>247</v>
      </c>
      <c r="AJ139" t="s">
        <v>247</v>
      </c>
      <c r="AK139" t="s">
        <v>247</v>
      </c>
      <c r="AL139" t="s">
        <v>247</v>
      </c>
      <c r="AM139" t="s">
        <v>247</v>
      </c>
      <c r="AN139" t="s">
        <v>247</v>
      </c>
      <c r="AO139" t="s">
        <v>247</v>
      </c>
      <c r="AR139" t="s">
        <v>247</v>
      </c>
      <c r="AS139" t="s">
        <v>247</v>
      </c>
      <c r="AT139">
        <v>1</v>
      </c>
      <c r="AU139">
        <v>0</v>
      </c>
      <c r="AV139">
        <v>99</v>
      </c>
      <c r="AW139" t="s">
        <v>247</v>
      </c>
      <c r="AX139">
        <v>0</v>
      </c>
      <c r="AY139">
        <v>0</v>
      </c>
      <c r="AZ139">
        <v>0</v>
      </c>
      <c r="BA139">
        <v>0</v>
      </c>
      <c r="BB139">
        <v>0</v>
      </c>
      <c r="BC139">
        <v>0</v>
      </c>
      <c r="BD139">
        <v>0</v>
      </c>
      <c r="BE139">
        <v>0</v>
      </c>
      <c r="BF139">
        <v>0</v>
      </c>
      <c r="BG139" t="s">
        <v>247</v>
      </c>
      <c r="BH139" t="s">
        <v>296</v>
      </c>
      <c r="BI139">
        <v>1</v>
      </c>
      <c r="BJ139">
        <v>2</v>
      </c>
      <c r="BK139">
        <v>2</v>
      </c>
      <c r="BL139">
        <v>0</v>
      </c>
      <c r="BM139">
        <v>2</v>
      </c>
      <c r="BN139">
        <v>0</v>
      </c>
      <c r="BO139" t="s">
        <v>247</v>
      </c>
      <c r="BP139">
        <v>0</v>
      </c>
      <c r="BQ139">
        <v>0</v>
      </c>
      <c r="BR139">
        <v>1</v>
      </c>
      <c r="BS139">
        <v>1</v>
      </c>
      <c r="BT139">
        <v>0</v>
      </c>
      <c r="BU139">
        <v>1</v>
      </c>
      <c r="BV139">
        <v>1</v>
      </c>
      <c r="BW139">
        <v>1</v>
      </c>
      <c r="BX139">
        <v>1</v>
      </c>
      <c r="BY139" t="s">
        <v>247</v>
      </c>
      <c r="BZ139" t="s">
        <v>247</v>
      </c>
      <c r="CA139" t="s">
        <v>247</v>
      </c>
      <c r="CB139" t="s">
        <v>247</v>
      </c>
      <c r="CC139" t="s">
        <v>247</v>
      </c>
      <c r="CD139" t="s">
        <v>247</v>
      </c>
      <c r="CE139" t="s">
        <v>247</v>
      </c>
      <c r="CF139" t="s">
        <v>247</v>
      </c>
      <c r="CG139">
        <v>0</v>
      </c>
      <c r="CH139" t="s">
        <v>247</v>
      </c>
      <c r="CI139" t="s">
        <v>247</v>
      </c>
      <c r="CJ139" t="s">
        <v>247</v>
      </c>
      <c r="CK139" t="s">
        <v>247</v>
      </c>
      <c r="CL139" t="s">
        <v>247</v>
      </c>
      <c r="CM139">
        <v>1</v>
      </c>
      <c r="CN139" t="s">
        <v>247</v>
      </c>
      <c r="CO139" t="s">
        <v>247</v>
      </c>
      <c r="CP139" t="s">
        <v>247</v>
      </c>
      <c r="CQ139" t="s">
        <v>247</v>
      </c>
      <c r="CR139">
        <v>1</v>
      </c>
      <c r="CS139">
        <v>1</v>
      </c>
      <c r="CT139" t="s">
        <v>247</v>
      </c>
      <c r="CU139" t="s">
        <v>247</v>
      </c>
      <c r="CV139" t="s">
        <v>247</v>
      </c>
    </row>
    <row r="140" spans="1:100">
      <c r="A140">
        <v>356</v>
      </c>
      <c r="B140" t="s">
        <v>290</v>
      </c>
      <c r="C140" t="s">
        <v>291</v>
      </c>
      <c r="D140">
        <v>3</v>
      </c>
      <c r="E140">
        <v>8</v>
      </c>
      <c r="F140">
        <v>2004</v>
      </c>
      <c r="G140" t="s">
        <v>362</v>
      </c>
      <c r="H140">
        <v>2000</v>
      </c>
      <c r="I140" t="s">
        <v>247</v>
      </c>
      <c r="J140">
        <v>0</v>
      </c>
      <c r="K140" t="s">
        <v>247</v>
      </c>
      <c r="L140">
        <v>1</v>
      </c>
      <c r="M140">
        <v>5</v>
      </c>
      <c r="N140" t="s">
        <v>363</v>
      </c>
      <c r="O140">
        <v>0</v>
      </c>
      <c r="P140">
        <v>3</v>
      </c>
      <c r="Q140">
        <v>0</v>
      </c>
      <c r="R140" t="s">
        <v>247</v>
      </c>
      <c r="S140">
        <v>0</v>
      </c>
      <c r="T140">
        <v>1</v>
      </c>
      <c r="U140">
        <v>0</v>
      </c>
      <c r="V140">
        <v>0</v>
      </c>
      <c r="W140">
        <v>0</v>
      </c>
      <c r="X140">
        <v>0</v>
      </c>
      <c r="Y140">
        <v>0</v>
      </c>
      <c r="Z140">
        <v>1</v>
      </c>
      <c r="AA140">
        <f t="shared" si="8"/>
        <v>5048510.3999999994</v>
      </c>
      <c r="AB140">
        <v>1051773</v>
      </c>
      <c r="AC140" t="s">
        <v>364</v>
      </c>
      <c r="AD140">
        <v>2</v>
      </c>
      <c r="AE140">
        <v>0</v>
      </c>
      <c r="AF140" t="s">
        <v>247</v>
      </c>
      <c r="AG140">
        <v>4</v>
      </c>
      <c r="AH140" t="s">
        <v>247</v>
      </c>
      <c r="AI140" t="s">
        <v>247</v>
      </c>
      <c r="AJ140">
        <v>61.28</v>
      </c>
      <c r="AK140">
        <v>5.5958475645139165</v>
      </c>
      <c r="AL140">
        <v>500</v>
      </c>
      <c r="AM140">
        <v>45.658025167378561</v>
      </c>
      <c r="AN140" t="s">
        <v>247</v>
      </c>
      <c r="AO140" t="s">
        <v>247</v>
      </c>
      <c r="AR140" t="s">
        <v>247</v>
      </c>
      <c r="AS140" t="s">
        <v>247</v>
      </c>
      <c r="AT140">
        <v>1</v>
      </c>
      <c r="AU140">
        <v>0</v>
      </c>
      <c r="AV140">
        <v>99</v>
      </c>
      <c r="AW140" t="s">
        <v>247</v>
      </c>
      <c r="AX140">
        <v>0</v>
      </c>
      <c r="AY140">
        <v>0</v>
      </c>
      <c r="AZ140">
        <v>0</v>
      </c>
      <c r="BA140">
        <v>0</v>
      </c>
      <c r="BB140">
        <v>0</v>
      </c>
      <c r="BC140">
        <v>0</v>
      </c>
      <c r="BD140">
        <v>0</v>
      </c>
      <c r="BE140">
        <v>0</v>
      </c>
      <c r="BF140">
        <v>0</v>
      </c>
      <c r="BG140" t="s">
        <v>247</v>
      </c>
      <c r="BH140" t="s">
        <v>296</v>
      </c>
      <c r="BI140">
        <v>1</v>
      </c>
      <c r="BJ140">
        <v>2</v>
      </c>
      <c r="BK140">
        <v>2</v>
      </c>
      <c r="BL140">
        <v>0</v>
      </c>
      <c r="BM140">
        <v>2</v>
      </c>
      <c r="BN140">
        <v>0</v>
      </c>
      <c r="BO140" t="s">
        <v>247</v>
      </c>
      <c r="BP140">
        <v>0</v>
      </c>
      <c r="BQ140">
        <v>0</v>
      </c>
      <c r="BR140">
        <v>1</v>
      </c>
      <c r="BS140">
        <v>1</v>
      </c>
      <c r="BT140">
        <v>0</v>
      </c>
      <c r="BU140">
        <v>1</v>
      </c>
      <c r="BV140">
        <v>1</v>
      </c>
      <c r="BW140">
        <v>1</v>
      </c>
      <c r="BX140">
        <v>1</v>
      </c>
      <c r="BY140" t="s">
        <v>247</v>
      </c>
      <c r="BZ140" t="s">
        <v>247</v>
      </c>
      <c r="CA140" t="s">
        <v>247</v>
      </c>
      <c r="CB140" t="s">
        <v>247</v>
      </c>
      <c r="CC140" t="s">
        <v>247</v>
      </c>
      <c r="CD140" t="s">
        <v>247</v>
      </c>
      <c r="CE140" t="s">
        <v>247</v>
      </c>
      <c r="CF140" t="s">
        <v>247</v>
      </c>
      <c r="CG140">
        <v>0</v>
      </c>
      <c r="CH140" t="s">
        <v>247</v>
      </c>
      <c r="CI140" t="s">
        <v>247</v>
      </c>
      <c r="CJ140" t="s">
        <v>247</v>
      </c>
      <c r="CK140" t="s">
        <v>247</v>
      </c>
      <c r="CL140" t="s">
        <v>247</v>
      </c>
      <c r="CM140">
        <v>1</v>
      </c>
      <c r="CN140" t="s">
        <v>247</v>
      </c>
      <c r="CO140" t="s">
        <v>247</v>
      </c>
      <c r="CP140" t="s">
        <v>247</v>
      </c>
      <c r="CQ140" t="s">
        <v>247</v>
      </c>
      <c r="CR140">
        <v>1</v>
      </c>
      <c r="CS140">
        <v>1</v>
      </c>
      <c r="CT140" t="s">
        <v>247</v>
      </c>
      <c r="CU140" t="s">
        <v>247</v>
      </c>
      <c r="CV140" t="s">
        <v>247</v>
      </c>
    </row>
    <row r="141" spans="1:100">
      <c r="A141">
        <v>356</v>
      </c>
      <c r="B141" t="s">
        <v>290</v>
      </c>
      <c r="C141" t="s">
        <v>291</v>
      </c>
      <c r="D141">
        <v>3</v>
      </c>
      <c r="E141">
        <v>8</v>
      </c>
      <c r="F141">
        <v>2005</v>
      </c>
      <c r="G141" t="s">
        <v>362</v>
      </c>
      <c r="H141">
        <v>2000</v>
      </c>
      <c r="I141" t="s">
        <v>247</v>
      </c>
      <c r="J141">
        <v>0</v>
      </c>
      <c r="K141" t="s">
        <v>247</v>
      </c>
      <c r="L141">
        <v>1</v>
      </c>
      <c r="M141">
        <v>5</v>
      </c>
      <c r="N141" t="s">
        <v>363</v>
      </c>
      <c r="O141">
        <v>0</v>
      </c>
      <c r="P141">
        <v>3</v>
      </c>
      <c r="Q141">
        <v>0</v>
      </c>
      <c r="R141" t="s">
        <v>247</v>
      </c>
      <c r="S141">
        <v>0</v>
      </c>
      <c r="T141">
        <v>1</v>
      </c>
      <c r="U141">
        <v>0</v>
      </c>
      <c r="V141">
        <v>0</v>
      </c>
      <c r="W141">
        <v>0</v>
      </c>
      <c r="X141">
        <v>0</v>
      </c>
      <c r="Y141">
        <v>0</v>
      </c>
      <c r="Z141">
        <v>1</v>
      </c>
      <c r="AA141">
        <f t="shared" si="8"/>
        <v>3936360</v>
      </c>
      <c r="AB141">
        <v>820075</v>
      </c>
      <c r="AC141" t="s">
        <v>364</v>
      </c>
      <c r="AD141">
        <v>2</v>
      </c>
      <c r="AE141">
        <v>0</v>
      </c>
      <c r="AF141" t="s">
        <v>247</v>
      </c>
      <c r="AG141">
        <v>4</v>
      </c>
      <c r="AH141" t="s">
        <v>247</v>
      </c>
      <c r="AI141" t="s">
        <v>247</v>
      </c>
      <c r="AJ141">
        <v>61.28</v>
      </c>
      <c r="AK141">
        <v>5.541127892391783</v>
      </c>
      <c r="AL141">
        <v>500</v>
      </c>
      <c r="AM141">
        <v>45.211552646799795</v>
      </c>
      <c r="AN141" t="s">
        <v>247</v>
      </c>
      <c r="AO141" t="s">
        <v>247</v>
      </c>
      <c r="AR141" t="s">
        <v>247</v>
      </c>
      <c r="AS141" t="s">
        <v>247</v>
      </c>
      <c r="AT141">
        <v>1</v>
      </c>
      <c r="AU141">
        <v>0</v>
      </c>
      <c r="AV141">
        <v>99</v>
      </c>
      <c r="AW141" t="s">
        <v>247</v>
      </c>
      <c r="AX141">
        <v>0</v>
      </c>
      <c r="AY141">
        <v>0</v>
      </c>
      <c r="AZ141">
        <v>0</v>
      </c>
      <c r="BA141">
        <v>0</v>
      </c>
      <c r="BB141">
        <v>0</v>
      </c>
      <c r="BC141">
        <v>0</v>
      </c>
      <c r="BD141">
        <v>0</v>
      </c>
      <c r="BE141">
        <v>0</v>
      </c>
      <c r="BF141">
        <v>0</v>
      </c>
      <c r="BG141" t="s">
        <v>247</v>
      </c>
      <c r="BH141" t="s">
        <v>296</v>
      </c>
      <c r="BI141">
        <v>1</v>
      </c>
      <c r="BJ141">
        <v>2</v>
      </c>
      <c r="BK141">
        <v>2</v>
      </c>
      <c r="BL141">
        <v>0</v>
      </c>
      <c r="BM141">
        <v>2</v>
      </c>
      <c r="BN141">
        <v>0</v>
      </c>
      <c r="BO141" t="s">
        <v>247</v>
      </c>
      <c r="BP141">
        <v>0</v>
      </c>
      <c r="BQ141">
        <v>0</v>
      </c>
      <c r="BR141">
        <v>1</v>
      </c>
      <c r="BS141">
        <v>1</v>
      </c>
      <c r="BT141">
        <v>0</v>
      </c>
      <c r="BU141">
        <v>1</v>
      </c>
      <c r="BV141">
        <v>1</v>
      </c>
      <c r="BW141">
        <v>1</v>
      </c>
      <c r="BX141">
        <v>1</v>
      </c>
      <c r="BY141" t="s">
        <v>247</v>
      </c>
      <c r="BZ141" t="s">
        <v>247</v>
      </c>
      <c r="CA141" t="s">
        <v>247</v>
      </c>
      <c r="CB141" t="s">
        <v>247</v>
      </c>
      <c r="CC141" t="s">
        <v>247</v>
      </c>
      <c r="CD141" t="s">
        <v>247</v>
      </c>
      <c r="CE141" t="s">
        <v>247</v>
      </c>
      <c r="CF141" t="s">
        <v>247</v>
      </c>
      <c r="CG141">
        <v>0</v>
      </c>
      <c r="CH141" t="s">
        <v>247</v>
      </c>
      <c r="CI141" t="s">
        <v>247</v>
      </c>
      <c r="CJ141" t="s">
        <v>247</v>
      </c>
      <c r="CK141" t="s">
        <v>247</v>
      </c>
      <c r="CL141" t="s">
        <v>247</v>
      </c>
      <c r="CM141">
        <v>1</v>
      </c>
      <c r="CN141" t="s">
        <v>247</v>
      </c>
      <c r="CO141" t="s">
        <v>247</v>
      </c>
      <c r="CP141" t="s">
        <v>247</v>
      </c>
      <c r="CQ141" t="s">
        <v>247</v>
      </c>
      <c r="CR141">
        <v>1</v>
      </c>
      <c r="CS141">
        <v>1</v>
      </c>
      <c r="CT141" t="s">
        <v>247</v>
      </c>
      <c r="CU141" t="s">
        <v>247</v>
      </c>
      <c r="CV141" t="s">
        <v>247</v>
      </c>
    </row>
    <row r="142" spans="1:100">
      <c r="A142">
        <v>356</v>
      </c>
      <c r="B142" t="s">
        <v>290</v>
      </c>
      <c r="C142" t="s">
        <v>291</v>
      </c>
      <c r="D142">
        <v>3</v>
      </c>
      <c r="E142">
        <v>8</v>
      </c>
      <c r="F142">
        <v>2006</v>
      </c>
      <c r="G142" t="s">
        <v>362</v>
      </c>
      <c r="H142">
        <v>2000</v>
      </c>
      <c r="I142" t="s">
        <v>247</v>
      </c>
      <c r="J142">
        <v>0</v>
      </c>
      <c r="K142" t="s">
        <v>247</v>
      </c>
      <c r="L142">
        <v>1</v>
      </c>
      <c r="M142">
        <v>5</v>
      </c>
      <c r="N142" t="s">
        <v>363</v>
      </c>
      <c r="O142">
        <v>0</v>
      </c>
      <c r="P142">
        <v>3</v>
      </c>
      <c r="Q142">
        <v>0</v>
      </c>
      <c r="R142" t="s">
        <v>247</v>
      </c>
      <c r="S142">
        <v>0</v>
      </c>
      <c r="T142">
        <v>1</v>
      </c>
      <c r="U142">
        <v>0</v>
      </c>
      <c r="V142">
        <v>0</v>
      </c>
      <c r="W142">
        <v>0</v>
      </c>
      <c r="X142">
        <v>0</v>
      </c>
      <c r="Y142">
        <v>0</v>
      </c>
      <c r="Z142">
        <v>1</v>
      </c>
      <c r="AA142">
        <f t="shared" si="8"/>
        <v>4095259.1999999997</v>
      </c>
      <c r="AB142">
        <v>853179</v>
      </c>
      <c r="AC142" t="s">
        <v>364</v>
      </c>
      <c r="AD142">
        <v>2</v>
      </c>
      <c r="AE142">
        <v>0</v>
      </c>
      <c r="AF142" t="s">
        <v>247</v>
      </c>
      <c r="AG142">
        <v>4</v>
      </c>
      <c r="AH142" t="s">
        <v>247</v>
      </c>
      <c r="AI142" t="s">
        <v>247</v>
      </c>
      <c r="AJ142">
        <v>61.28</v>
      </c>
      <c r="AK142">
        <v>5.3666861697429074</v>
      </c>
      <c r="AL142">
        <v>500</v>
      </c>
      <c r="AM142">
        <v>43.788235719181685</v>
      </c>
      <c r="AN142" t="s">
        <v>247</v>
      </c>
      <c r="AO142" t="s">
        <v>247</v>
      </c>
      <c r="AR142" t="s">
        <v>247</v>
      </c>
      <c r="AS142" t="s">
        <v>247</v>
      </c>
      <c r="AT142">
        <v>1</v>
      </c>
      <c r="AU142">
        <v>0</v>
      </c>
      <c r="AV142">
        <v>99</v>
      </c>
      <c r="AW142" t="s">
        <v>247</v>
      </c>
      <c r="AX142">
        <v>0</v>
      </c>
      <c r="AY142">
        <v>0</v>
      </c>
      <c r="AZ142">
        <v>0</v>
      </c>
      <c r="BA142">
        <v>0</v>
      </c>
      <c r="BB142">
        <v>0</v>
      </c>
      <c r="BC142">
        <v>0</v>
      </c>
      <c r="BD142">
        <v>0</v>
      </c>
      <c r="BE142">
        <v>0</v>
      </c>
      <c r="BF142">
        <v>0</v>
      </c>
      <c r="BG142" t="s">
        <v>247</v>
      </c>
      <c r="BH142" t="s">
        <v>296</v>
      </c>
      <c r="BI142">
        <v>1</v>
      </c>
      <c r="BJ142">
        <v>2</v>
      </c>
      <c r="BK142">
        <v>2</v>
      </c>
      <c r="BL142">
        <v>0</v>
      </c>
      <c r="BM142">
        <v>2</v>
      </c>
      <c r="BN142">
        <v>0</v>
      </c>
      <c r="BO142" t="s">
        <v>247</v>
      </c>
      <c r="BP142">
        <v>0</v>
      </c>
      <c r="BQ142">
        <v>0</v>
      </c>
      <c r="BR142">
        <v>1</v>
      </c>
      <c r="BS142">
        <v>1</v>
      </c>
      <c r="BT142">
        <v>0</v>
      </c>
      <c r="BU142">
        <v>1</v>
      </c>
      <c r="BV142">
        <v>1</v>
      </c>
      <c r="BW142">
        <v>1</v>
      </c>
      <c r="BX142">
        <v>1</v>
      </c>
      <c r="BY142" t="s">
        <v>247</v>
      </c>
      <c r="BZ142" t="s">
        <v>247</v>
      </c>
      <c r="CA142" t="s">
        <v>247</v>
      </c>
      <c r="CB142" t="s">
        <v>247</v>
      </c>
      <c r="CC142" t="s">
        <v>247</v>
      </c>
      <c r="CD142" t="s">
        <v>247</v>
      </c>
      <c r="CE142" t="s">
        <v>247</v>
      </c>
      <c r="CF142" t="s">
        <v>247</v>
      </c>
      <c r="CG142">
        <v>0</v>
      </c>
      <c r="CH142" t="s">
        <v>247</v>
      </c>
      <c r="CI142" t="s">
        <v>247</v>
      </c>
      <c r="CJ142" t="s">
        <v>247</v>
      </c>
      <c r="CK142" t="s">
        <v>247</v>
      </c>
      <c r="CL142" t="s">
        <v>247</v>
      </c>
      <c r="CM142">
        <v>1</v>
      </c>
      <c r="CN142" t="s">
        <v>247</v>
      </c>
      <c r="CO142" t="s">
        <v>247</v>
      </c>
      <c r="CP142" t="s">
        <v>247</v>
      </c>
      <c r="CQ142" t="s">
        <v>247</v>
      </c>
      <c r="CR142">
        <v>1</v>
      </c>
      <c r="CS142">
        <v>1</v>
      </c>
      <c r="CT142" t="s">
        <v>247</v>
      </c>
      <c r="CU142" t="s">
        <v>247</v>
      </c>
      <c r="CV142" t="s">
        <v>247</v>
      </c>
    </row>
    <row r="143" spans="1:100">
      <c r="A143">
        <v>356</v>
      </c>
      <c r="B143" t="s">
        <v>290</v>
      </c>
      <c r="C143" t="s">
        <v>291</v>
      </c>
      <c r="D143">
        <v>3</v>
      </c>
      <c r="E143">
        <v>8</v>
      </c>
      <c r="F143">
        <v>2007</v>
      </c>
      <c r="G143" t="s">
        <v>362</v>
      </c>
      <c r="H143">
        <v>2000</v>
      </c>
      <c r="I143" t="s">
        <v>247</v>
      </c>
      <c r="J143">
        <v>0</v>
      </c>
      <c r="K143" t="s">
        <v>247</v>
      </c>
      <c r="L143">
        <v>1</v>
      </c>
      <c r="M143">
        <v>5</v>
      </c>
      <c r="N143" t="s">
        <v>363</v>
      </c>
      <c r="O143">
        <v>0</v>
      </c>
      <c r="P143">
        <v>3</v>
      </c>
      <c r="Q143">
        <v>0</v>
      </c>
      <c r="R143" t="s">
        <v>247</v>
      </c>
      <c r="S143">
        <v>0</v>
      </c>
      <c r="T143">
        <v>1</v>
      </c>
      <c r="U143">
        <v>0</v>
      </c>
      <c r="V143">
        <v>0</v>
      </c>
      <c r="W143">
        <v>0</v>
      </c>
      <c r="X143">
        <v>0</v>
      </c>
      <c r="Y143">
        <v>0</v>
      </c>
      <c r="Z143">
        <v>1</v>
      </c>
      <c r="AA143">
        <f t="shared" si="8"/>
        <v>4131768</v>
      </c>
      <c r="AB143">
        <v>860785</v>
      </c>
      <c r="AC143" t="s">
        <v>364</v>
      </c>
      <c r="AD143">
        <v>2</v>
      </c>
      <c r="AE143">
        <v>0</v>
      </c>
      <c r="AF143" t="s">
        <v>247</v>
      </c>
      <c r="AG143">
        <v>4</v>
      </c>
      <c r="AH143" t="s">
        <v>247</v>
      </c>
      <c r="AI143" t="s">
        <v>247</v>
      </c>
      <c r="AJ143">
        <v>61.28</v>
      </c>
      <c r="AK143">
        <v>5.2096326054412456</v>
      </c>
      <c r="AL143">
        <v>500</v>
      </c>
      <c r="AM143">
        <v>42.506793451707289</v>
      </c>
      <c r="AN143" t="s">
        <v>247</v>
      </c>
      <c r="AO143" t="s">
        <v>247</v>
      </c>
      <c r="AR143" t="s">
        <v>247</v>
      </c>
      <c r="AS143" t="s">
        <v>247</v>
      </c>
      <c r="AT143">
        <v>1</v>
      </c>
      <c r="AU143">
        <v>0</v>
      </c>
      <c r="AV143">
        <v>99</v>
      </c>
      <c r="AW143" t="s">
        <v>247</v>
      </c>
      <c r="AX143">
        <v>0</v>
      </c>
      <c r="AY143">
        <v>0</v>
      </c>
      <c r="AZ143">
        <v>0</v>
      </c>
      <c r="BA143">
        <v>0</v>
      </c>
      <c r="BB143">
        <v>0</v>
      </c>
      <c r="BC143">
        <v>0</v>
      </c>
      <c r="BD143">
        <v>0</v>
      </c>
      <c r="BE143">
        <v>0</v>
      </c>
      <c r="BF143">
        <v>0</v>
      </c>
      <c r="BG143" t="s">
        <v>247</v>
      </c>
      <c r="BH143" t="s">
        <v>296</v>
      </c>
      <c r="BI143">
        <v>1</v>
      </c>
      <c r="BJ143">
        <v>2</v>
      </c>
      <c r="BK143">
        <v>2</v>
      </c>
      <c r="BL143">
        <v>0</v>
      </c>
      <c r="BM143">
        <v>2</v>
      </c>
      <c r="BN143">
        <v>0</v>
      </c>
      <c r="BO143" t="s">
        <v>247</v>
      </c>
      <c r="BP143">
        <v>0</v>
      </c>
      <c r="BQ143">
        <v>0</v>
      </c>
      <c r="BR143">
        <v>1</v>
      </c>
      <c r="BS143">
        <v>1</v>
      </c>
      <c r="BT143">
        <v>0</v>
      </c>
      <c r="BU143">
        <v>1</v>
      </c>
      <c r="BV143">
        <v>1</v>
      </c>
      <c r="BW143">
        <v>1</v>
      </c>
      <c r="BX143">
        <v>1</v>
      </c>
      <c r="BY143" t="s">
        <v>247</v>
      </c>
      <c r="BZ143" t="s">
        <v>247</v>
      </c>
      <c r="CA143" t="s">
        <v>247</v>
      </c>
      <c r="CB143" t="s">
        <v>247</v>
      </c>
      <c r="CC143" t="s">
        <v>247</v>
      </c>
      <c r="CD143" t="s">
        <v>247</v>
      </c>
      <c r="CE143" t="s">
        <v>247</v>
      </c>
      <c r="CF143" t="s">
        <v>247</v>
      </c>
      <c r="CG143">
        <v>0</v>
      </c>
      <c r="CH143" t="s">
        <v>247</v>
      </c>
      <c r="CI143" t="s">
        <v>247</v>
      </c>
      <c r="CJ143" t="s">
        <v>247</v>
      </c>
      <c r="CK143" t="s">
        <v>247</v>
      </c>
      <c r="CL143" t="s">
        <v>247</v>
      </c>
      <c r="CM143">
        <v>1</v>
      </c>
      <c r="CN143" t="s">
        <v>247</v>
      </c>
      <c r="CO143" t="s">
        <v>247</v>
      </c>
      <c r="CP143" t="s">
        <v>247</v>
      </c>
      <c r="CQ143" t="s">
        <v>247</v>
      </c>
      <c r="CR143">
        <v>1</v>
      </c>
      <c r="CS143">
        <v>1</v>
      </c>
      <c r="CT143" t="s">
        <v>247</v>
      </c>
      <c r="CU143" t="s">
        <v>247</v>
      </c>
      <c r="CV143" t="s">
        <v>247</v>
      </c>
    </row>
    <row r="144" spans="1:100">
      <c r="A144">
        <v>356</v>
      </c>
      <c r="B144" t="s">
        <v>290</v>
      </c>
      <c r="C144" t="s">
        <v>291</v>
      </c>
      <c r="D144">
        <v>3</v>
      </c>
      <c r="E144">
        <v>8</v>
      </c>
      <c r="F144">
        <v>2008</v>
      </c>
      <c r="G144" t="s">
        <v>362</v>
      </c>
      <c r="H144">
        <v>2000</v>
      </c>
      <c r="I144" t="s">
        <v>247</v>
      </c>
      <c r="J144">
        <v>0</v>
      </c>
      <c r="K144" t="s">
        <v>247</v>
      </c>
      <c r="L144">
        <v>1</v>
      </c>
      <c r="M144">
        <v>5</v>
      </c>
      <c r="N144" t="s">
        <v>363</v>
      </c>
      <c r="O144">
        <v>0</v>
      </c>
      <c r="P144">
        <v>3</v>
      </c>
      <c r="Q144">
        <v>0</v>
      </c>
      <c r="R144" t="s">
        <v>247</v>
      </c>
      <c r="S144">
        <v>0</v>
      </c>
      <c r="T144">
        <v>1</v>
      </c>
      <c r="U144">
        <v>0</v>
      </c>
      <c r="V144">
        <v>0</v>
      </c>
      <c r="W144">
        <v>0</v>
      </c>
      <c r="X144">
        <v>0</v>
      </c>
      <c r="Y144">
        <v>0</v>
      </c>
      <c r="Z144">
        <v>1</v>
      </c>
      <c r="AA144">
        <f t="shared" si="8"/>
        <v>4997438.3999999994</v>
      </c>
      <c r="AB144">
        <v>1041133</v>
      </c>
      <c r="AC144" t="s">
        <v>364</v>
      </c>
      <c r="AD144">
        <v>2</v>
      </c>
      <c r="AE144">
        <v>0</v>
      </c>
      <c r="AF144" t="s">
        <v>247</v>
      </c>
      <c r="AG144">
        <v>4</v>
      </c>
      <c r="AH144" t="s">
        <v>247</v>
      </c>
      <c r="AI144" t="s">
        <v>247</v>
      </c>
      <c r="AJ144">
        <v>61.28</v>
      </c>
      <c r="AK144">
        <v>4.8882729144755794</v>
      </c>
      <c r="AL144">
        <v>500</v>
      </c>
      <c r="AM144">
        <v>39.884733310016152</v>
      </c>
      <c r="AN144" t="s">
        <v>247</v>
      </c>
      <c r="AO144" t="s">
        <v>247</v>
      </c>
      <c r="AR144" t="s">
        <v>247</v>
      </c>
      <c r="AS144" t="s">
        <v>247</v>
      </c>
      <c r="AT144">
        <v>1</v>
      </c>
      <c r="AU144">
        <v>0</v>
      </c>
      <c r="AV144">
        <v>99</v>
      </c>
      <c r="AW144" t="s">
        <v>247</v>
      </c>
      <c r="AX144">
        <v>0</v>
      </c>
      <c r="AY144">
        <v>0</v>
      </c>
      <c r="AZ144">
        <v>0</v>
      </c>
      <c r="BA144">
        <v>0</v>
      </c>
      <c r="BB144">
        <v>0</v>
      </c>
      <c r="BC144">
        <v>0</v>
      </c>
      <c r="BD144">
        <v>0</v>
      </c>
      <c r="BE144">
        <v>0</v>
      </c>
      <c r="BF144">
        <v>0</v>
      </c>
      <c r="BG144" t="s">
        <v>247</v>
      </c>
      <c r="BH144" t="s">
        <v>296</v>
      </c>
      <c r="BI144">
        <v>1</v>
      </c>
      <c r="BJ144">
        <v>2</v>
      </c>
      <c r="BK144">
        <v>2</v>
      </c>
      <c r="BL144">
        <v>0</v>
      </c>
      <c r="BM144">
        <v>2</v>
      </c>
      <c r="BN144">
        <v>0</v>
      </c>
      <c r="BO144" t="s">
        <v>247</v>
      </c>
      <c r="BP144">
        <v>0</v>
      </c>
      <c r="BQ144">
        <v>0</v>
      </c>
      <c r="BR144">
        <v>1</v>
      </c>
      <c r="BS144">
        <v>1</v>
      </c>
      <c r="BT144">
        <v>0</v>
      </c>
      <c r="BU144">
        <v>1</v>
      </c>
      <c r="BV144">
        <v>1</v>
      </c>
      <c r="BW144">
        <v>1</v>
      </c>
      <c r="BX144">
        <v>1</v>
      </c>
      <c r="BY144" t="s">
        <v>247</v>
      </c>
      <c r="BZ144" t="s">
        <v>247</v>
      </c>
      <c r="CA144" t="s">
        <v>247</v>
      </c>
      <c r="CB144" t="s">
        <v>247</v>
      </c>
      <c r="CC144" t="s">
        <v>247</v>
      </c>
      <c r="CD144" t="s">
        <v>247</v>
      </c>
      <c r="CE144" t="s">
        <v>247</v>
      </c>
      <c r="CF144" t="s">
        <v>247</v>
      </c>
      <c r="CG144">
        <v>0</v>
      </c>
      <c r="CH144" t="s">
        <v>247</v>
      </c>
      <c r="CI144" t="s">
        <v>247</v>
      </c>
      <c r="CJ144" t="s">
        <v>247</v>
      </c>
      <c r="CK144" t="s">
        <v>247</v>
      </c>
      <c r="CL144" t="s">
        <v>247</v>
      </c>
      <c r="CM144">
        <v>1</v>
      </c>
      <c r="CN144" t="s">
        <v>247</v>
      </c>
      <c r="CO144" t="s">
        <v>247</v>
      </c>
      <c r="CP144" t="s">
        <v>247</v>
      </c>
      <c r="CQ144" t="s">
        <v>247</v>
      </c>
      <c r="CR144">
        <v>1</v>
      </c>
      <c r="CS144">
        <v>1</v>
      </c>
      <c r="CT144" t="s">
        <v>247</v>
      </c>
      <c r="CU144" t="s">
        <v>247</v>
      </c>
      <c r="CV144" t="s">
        <v>247</v>
      </c>
    </row>
    <row r="145" spans="1:100">
      <c r="A145">
        <v>356</v>
      </c>
      <c r="B145" t="s">
        <v>290</v>
      </c>
      <c r="C145" t="s">
        <v>291</v>
      </c>
      <c r="D145">
        <v>3</v>
      </c>
      <c r="E145">
        <v>8</v>
      </c>
      <c r="F145">
        <v>2009</v>
      </c>
      <c r="G145" t="s">
        <v>362</v>
      </c>
      <c r="H145">
        <v>2000</v>
      </c>
      <c r="I145" t="s">
        <v>247</v>
      </c>
      <c r="J145">
        <v>0</v>
      </c>
      <c r="K145" t="s">
        <v>247</v>
      </c>
      <c r="L145">
        <v>1</v>
      </c>
      <c r="M145">
        <v>5</v>
      </c>
      <c r="N145" t="s">
        <v>363</v>
      </c>
      <c r="O145">
        <v>0</v>
      </c>
      <c r="P145">
        <v>3</v>
      </c>
      <c r="Q145">
        <v>0</v>
      </c>
      <c r="R145" t="s">
        <v>247</v>
      </c>
      <c r="S145">
        <v>0</v>
      </c>
      <c r="T145">
        <v>1</v>
      </c>
      <c r="U145">
        <v>0</v>
      </c>
      <c r="V145">
        <v>0</v>
      </c>
      <c r="W145">
        <v>0</v>
      </c>
      <c r="X145">
        <v>0</v>
      </c>
      <c r="Y145">
        <v>0</v>
      </c>
      <c r="Z145">
        <v>1</v>
      </c>
      <c r="AA145">
        <f t="shared" si="8"/>
        <v>4847001.5999999996</v>
      </c>
      <c r="AB145">
        <v>1009792</v>
      </c>
      <c r="AC145" t="s">
        <v>364</v>
      </c>
      <c r="AD145">
        <v>2</v>
      </c>
      <c r="AE145">
        <v>0</v>
      </c>
      <c r="AF145" t="s">
        <v>247</v>
      </c>
      <c r="AG145">
        <v>4</v>
      </c>
      <c r="AH145" t="s">
        <v>247</v>
      </c>
      <c r="AI145" t="s">
        <v>247</v>
      </c>
      <c r="AJ145">
        <v>61.28</v>
      </c>
      <c r="AK145">
        <v>4.6438038214362827</v>
      </c>
      <c r="AL145">
        <v>500</v>
      </c>
      <c r="AM145">
        <v>37.890044234956612</v>
      </c>
      <c r="AN145" t="s">
        <v>247</v>
      </c>
      <c r="AO145" t="s">
        <v>247</v>
      </c>
      <c r="AR145" t="s">
        <v>247</v>
      </c>
      <c r="AS145" t="s">
        <v>247</v>
      </c>
      <c r="AT145">
        <v>1</v>
      </c>
      <c r="AU145">
        <v>0</v>
      </c>
      <c r="AV145">
        <v>99</v>
      </c>
      <c r="AW145" t="s">
        <v>247</v>
      </c>
      <c r="AX145">
        <v>0</v>
      </c>
      <c r="AY145">
        <v>0</v>
      </c>
      <c r="AZ145">
        <v>0</v>
      </c>
      <c r="BA145">
        <v>0</v>
      </c>
      <c r="BB145">
        <v>0</v>
      </c>
      <c r="BC145">
        <v>0</v>
      </c>
      <c r="BD145">
        <v>0</v>
      </c>
      <c r="BE145">
        <v>0</v>
      </c>
      <c r="BF145">
        <v>0</v>
      </c>
      <c r="BG145" t="s">
        <v>247</v>
      </c>
      <c r="BH145" t="s">
        <v>296</v>
      </c>
      <c r="BI145">
        <v>1</v>
      </c>
      <c r="BJ145">
        <v>2</v>
      </c>
      <c r="BK145">
        <v>2</v>
      </c>
      <c r="BL145">
        <v>0</v>
      </c>
      <c r="BM145">
        <v>2</v>
      </c>
      <c r="BN145">
        <v>0</v>
      </c>
      <c r="BO145" t="s">
        <v>247</v>
      </c>
      <c r="BP145">
        <v>0</v>
      </c>
      <c r="BQ145">
        <v>0</v>
      </c>
      <c r="BR145">
        <v>1</v>
      </c>
      <c r="BS145">
        <v>1</v>
      </c>
      <c r="BT145">
        <v>0</v>
      </c>
      <c r="BU145">
        <v>1</v>
      </c>
      <c r="BV145">
        <v>1</v>
      </c>
      <c r="BW145">
        <v>1</v>
      </c>
      <c r="BX145">
        <v>1</v>
      </c>
      <c r="BY145" t="s">
        <v>247</v>
      </c>
      <c r="BZ145" t="s">
        <v>247</v>
      </c>
      <c r="CA145" t="s">
        <v>247</v>
      </c>
      <c r="CB145" t="s">
        <v>247</v>
      </c>
      <c r="CC145" t="s">
        <v>247</v>
      </c>
      <c r="CD145" t="s">
        <v>247</v>
      </c>
      <c r="CE145" t="s">
        <v>247</v>
      </c>
      <c r="CF145" t="s">
        <v>247</v>
      </c>
      <c r="CG145">
        <v>0</v>
      </c>
      <c r="CH145" t="s">
        <v>247</v>
      </c>
      <c r="CI145" t="s">
        <v>247</v>
      </c>
      <c r="CJ145" t="s">
        <v>247</v>
      </c>
      <c r="CK145" t="s">
        <v>247</v>
      </c>
      <c r="CL145" t="s">
        <v>247</v>
      </c>
      <c r="CM145">
        <v>1</v>
      </c>
      <c r="CN145" t="s">
        <v>247</v>
      </c>
      <c r="CO145" t="s">
        <v>247</v>
      </c>
      <c r="CP145" t="s">
        <v>247</v>
      </c>
      <c r="CQ145" t="s">
        <v>247</v>
      </c>
      <c r="CR145">
        <v>1</v>
      </c>
      <c r="CS145">
        <v>1</v>
      </c>
      <c r="CT145" t="s">
        <v>247</v>
      </c>
      <c r="CU145" t="s">
        <v>247</v>
      </c>
      <c r="CV145" t="s">
        <v>247</v>
      </c>
    </row>
    <row r="146" spans="1:100">
      <c r="A146">
        <v>356</v>
      </c>
      <c r="B146" t="s">
        <v>290</v>
      </c>
      <c r="C146" t="s">
        <v>291</v>
      </c>
      <c r="D146">
        <v>3</v>
      </c>
      <c r="E146">
        <v>8</v>
      </c>
      <c r="F146">
        <v>2010</v>
      </c>
      <c r="G146" t="s">
        <v>362</v>
      </c>
      <c r="H146">
        <v>2000</v>
      </c>
      <c r="I146" t="s">
        <v>247</v>
      </c>
      <c r="J146">
        <v>0</v>
      </c>
      <c r="K146" t="s">
        <v>247</v>
      </c>
      <c r="L146">
        <v>1</v>
      </c>
      <c r="M146">
        <v>5</v>
      </c>
      <c r="N146" t="s">
        <v>363</v>
      </c>
      <c r="O146">
        <v>0</v>
      </c>
      <c r="P146">
        <v>3</v>
      </c>
      <c r="Q146">
        <v>0</v>
      </c>
      <c r="R146" t="s">
        <v>247</v>
      </c>
      <c r="S146">
        <v>0</v>
      </c>
      <c r="T146">
        <v>1</v>
      </c>
      <c r="U146">
        <v>0</v>
      </c>
      <c r="V146">
        <v>0</v>
      </c>
      <c r="W146">
        <v>0</v>
      </c>
      <c r="X146">
        <v>0</v>
      </c>
      <c r="Y146">
        <v>0</v>
      </c>
      <c r="Z146">
        <v>1</v>
      </c>
      <c r="AA146">
        <f t="shared" si="8"/>
        <v>4875144</v>
      </c>
      <c r="AB146">
        <v>1015655</v>
      </c>
      <c r="AC146" t="s">
        <v>364</v>
      </c>
      <c r="AD146">
        <v>2</v>
      </c>
      <c r="AE146">
        <v>0</v>
      </c>
      <c r="AF146" t="s">
        <v>247</v>
      </c>
      <c r="AG146">
        <v>4</v>
      </c>
      <c r="AH146" t="s">
        <v>247</v>
      </c>
      <c r="AI146" t="s">
        <v>247</v>
      </c>
      <c r="AJ146">
        <v>61.28</v>
      </c>
      <c r="AK146">
        <v>4.3130447349861889</v>
      </c>
      <c r="AL146">
        <v>500</v>
      </c>
      <c r="AM146">
        <v>35.191291897733265</v>
      </c>
      <c r="AN146" t="s">
        <v>247</v>
      </c>
      <c r="AO146" t="s">
        <v>247</v>
      </c>
      <c r="AR146" t="s">
        <v>247</v>
      </c>
      <c r="AS146" t="s">
        <v>247</v>
      </c>
      <c r="AT146">
        <v>1</v>
      </c>
      <c r="AU146">
        <v>0</v>
      </c>
      <c r="AV146">
        <v>99</v>
      </c>
      <c r="AW146" t="s">
        <v>247</v>
      </c>
      <c r="AX146">
        <v>0</v>
      </c>
      <c r="AY146">
        <v>0</v>
      </c>
      <c r="AZ146">
        <v>0</v>
      </c>
      <c r="BA146">
        <v>0</v>
      </c>
      <c r="BB146">
        <v>0</v>
      </c>
      <c r="BC146">
        <v>0</v>
      </c>
      <c r="BD146">
        <v>0</v>
      </c>
      <c r="BE146">
        <v>0</v>
      </c>
      <c r="BF146">
        <v>0</v>
      </c>
      <c r="BG146" t="s">
        <v>247</v>
      </c>
      <c r="BH146" t="s">
        <v>296</v>
      </c>
      <c r="BI146">
        <v>1</v>
      </c>
      <c r="BJ146">
        <v>2</v>
      </c>
      <c r="BK146">
        <v>2</v>
      </c>
      <c r="BL146">
        <v>0</v>
      </c>
      <c r="BM146">
        <v>2</v>
      </c>
      <c r="BN146">
        <v>0</v>
      </c>
      <c r="BO146" t="s">
        <v>247</v>
      </c>
      <c r="BP146">
        <v>0</v>
      </c>
      <c r="BQ146">
        <v>0</v>
      </c>
      <c r="BR146">
        <v>1</v>
      </c>
      <c r="BS146">
        <v>1</v>
      </c>
      <c r="BT146">
        <v>0</v>
      </c>
      <c r="BU146">
        <v>1</v>
      </c>
      <c r="BV146">
        <v>1</v>
      </c>
      <c r="BW146">
        <v>1</v>
      </c>
      <c r="BX146">
        <v>1</v>
      </c>
      <c r="BY146" t="s">
        <v>247</v>
      </c>
      <c r="BZ146" t="s">
        <v>247</v>
      </c>
      <c r="CA146" t="s">
        <v>247</v>
      </c>
      <c r="CB146" t="s">
        <v>247</v>
      </c>
      <c r="CC146" t="s">
        <v>247</v>
      </c>
      <c r="CD146" t="s">
        <v>247</v>
      </c>
      <c r="CE146" t="s">
        <v>247</v>
      </c>
      <c r="CF146" t="s">
        <v>247</v>
      </c>
      <c r="CG146">
        <v>0</v>
      </c>
      <c r="CH146" t="s">
        <v>247</v>
      </c>
      <c r="CI146" t="s">
        <v>247</v>
      </c>
      <c r="CJ146" t="s">
        <v>247</v>
      </c>
      <c r="CK146" t="s">
        <v>247</v>
      </c>
      <c r="CL146" t="s">
        <v>247</v>
      </c>
      <c r="CM146">
        <v>1</v>
      </c>
      <c r="CN146" t="s">
        <v>247</v>
      </c>
      <c r="CO146" t="s">
        <v>247</v>
      </c>
      <c r="CP146" t="s">
        <v>247</v>
      </c>
      <c r="CQ146" t="s">
        <v>247</v>
      </c>
      <c r="CR146">
        <v>1</v>
      </c>
      <c r="CS146">
        <v>1</v>
      </c>
      <c r="CT146" t="s">
        <v>247</v>
      </c>
      <c r="CU146" t="s">
        <v>247</v>
      </c>
      <c r="CV146" t="s">
        <v>247</v>
      </c>
    </row>
    <row r="147" spans="1:100">
      <c r="A147">
        <v>356</v>
      </c>
      <c r="B147" t="s">
        <v>290</v>
      </c>
      <c r="C147" t="s">
        <v>291</v>
      </c>
      <c r="D147">
        <v>3</v>
      </c>
      <c r="E147">
        <v>8</v>
      </c>
      <c r="F147">
        <v>2011</v>
      </c>
      <c r="G147" t="s">
        <v>362</v>
      </c>
      <c r="H147">
        <v>2000</v>
      </c>
      <c r="I147" t="s">
        <v>247</v>
      </c>
      <c r="J147">
        <v>0</v>
      </c>
      <c r="K147" t="s">
        <v>247</v>
      </c>
      <c r="L147">
        <v>1</v>
      </c>
      <c r="M147">
        <v>5</v>
      </c>
      <c r="N147" t="s">
        <v>363</v>
      </c>
      <c r="O147">
        <v>0</v>
      </c>
      <c r="P147">
        <v>3</v>
      </c>
      <c r="Q147">
        <v>0</v>
      </c>
      <c r="R147" t="s">
        <v>247</v>
      </c>
      <c r="S147">
        <v>0</v>
      </c>
      <c r="T147">
        <v>1</v>
      </c>
      <c r="U147">
        <v>0</v>
      </c>
      <c r="V147">
        <v>0</v>
      </c>
      <c r="W147">
        <v>0</v>
      </c>
      <c r="X147">
        <v>0</v>
      </c>
      <c r="Y147">
        <v>0</v>
      </c>
      <c r="Z147">
        <v>1</v>
      </c>
      <c r="AA147">
        <f t="shared" si="8"/>
        <v>4648411.2</v>
      </c>
      <c r="AB147">
        <v>968419</v>
      </c>
      <c r="AC147" t="s">
        <v>364</v>
      </c>
      <c r="AD147">
        <v>2</v>
      </c>
      <c r="AE147">
        <v>0</v>
      </c>
      <c r="AF147" t="s">
        <v>247</v>
      </c>
      <c r="AG147">
        <v>4</v>
      </c>
      <c r="AH147" t="s">
        <v>247</v>
      </c>
      <c r="AI147" t="s">
        <v>247</v>
      </c>
      <c r="AJ147">
        <v>131.54</v>
      </c>
      <c r="AK147">
        <v>8.7058188039412006</v>
      </c>
      <c r="AL147">
        <v>833</v>
      </c>
      <c r="AM147">
        <v>55.131116494473318</v>
      </c>
      <c r="AN147" t="s">
        <v>247</v>
      </c>
      <c r="AO147" t="s">
        <v>247</v>
      </c>
      <c r="AR147" t="s">
        <v>247</v>
      </c>
      <c r="AS147" t="s">
        <v>247</v>
      </c>
      <c r="AT147">
        <v>1</v>
      </c>
      <c r="AU147">
        <v>0</v>
      </c>
      <c r="AV147">
        <v>99</v>
      </c>
      <c r="AW147" t="s">
        <v>247</v>
      </c>
      <c r="AX147">
        <v>0</v>
      </c>
      <c r="AY147">
        <v>0</v>
      </c>
      <c r="AZ147">
        <v>0</v>
      </c>
      <c r="BA147">
        <v>0</v>
      </c>
      <c r="BB147">
        <v>0</v>
      </c>
      <c r="BC147">
        <v>0</v>
      </c>
      <c r="BD147">
        <v>0</v>
      </c>
      <c r="BE147">
        <v>0</v>
      </c>
      <c r="BF147">
        <v>0</v>
      </c>
      <c r="BG147" t="s">
        <v>247</v>
      </c>
      <c r="BH147" t="s">
        <v>296</v>
      </c>
      <c r="BI147">
        <v>1</v>
      </c>
      <c r="BJ147">
        <v>2</v>
      </c>
      <c r="BK147">
        <v>2</v>
      </c>
      <c r="BL147">
        <v>0</v>
      </c>
      <c r="BM147">
        <v>2</v>
      </c>
      <c r="BN147">
        <v>0</v>
      </c>
      <c r="BO147" t="s">
        <v>247</v>
      </c>
      <c r="BP147">
        <v>0</v>
      </c>
      <c r="BQ147">
        <v>0</v>
      </c>
      <c r="BR147">
        <v>1</v>
      </c>
      <c r="BS147">
        <v>1</v>
      </c>
      <c r="BT147">
        <v>0</v>
      </c>
      <c r="BU147">
        <v>1</v>
      </c>
      <c r="BV147">
        <v>1</v>
      </c>
      <c r="BW147">
        <v>1</v>
      </c>
      <c r="BX147">
        <v>1</v>
      </c>
      <c r="BY147" t="s">
        <v>247</v>
      </c>
      <c r="BZ147" t="s">
        <v>247</v>
      </c>
      <c r="CA147" t="s">
        <v>247</v>
      </c>
      <c r="CB147" t="s">
        <v>247</v>
      </c>
      <c r="CC147" t="s">
        <v>247</v>
      </c>
      <c r="CD147" t="s">
        <v>247</v>
      </c>
      <c r="CE147" t="s">
        <v>247</v>
      </c>
      <c r="CF147" t="s">
        <v>247</v>
      </c>
      <c r="CG147">
        <v>0</v>
      </c>
      <c r="CH147" t="s">
        <v>247</v>
      </c>
      <c r="CI147" t="s">
        <v>247</v>
      </c>
      <c r="CJ147" t="s">
        <v>247</v>
      </c>
      <c r="CK147" t="s">
        <v>247</v>
      </c>
      <c r="CL147" t="s">
        <v>247</v>
      </c>
      <c r="CM147">
        <v>1</v>
      </c>
      <c r="CN147" t="s">
        <v>247</v>
      </c>
      <c r="CO147" t="s">
        <v>247</v>
      </c>
      <c r="CP147" t="s">
        <v>247</v>
      </c>
      <c r="CQ147" t="s">
        <v>247</v>
      </c>
      <c r="CR147">
        <v>1</v>
      </c>
      <c r="CS147">
        <v>1</v>
      </c>
      <c r="CT147" t="s">
        <v>247</v>
      </c>
      <c r="CU147" t="s">
        <v>247</v>
      </c>
      <c r="CV147" t="s">
        <v>247</v>
      </c>
    </row>
    <row r="148" spans="1:100">
      <c r="A148">
        <v>356</v>
      </c>
      <c r="B148" t="s">
        <v>290</v>
      </c>
      <c r="C148" t="s">
        <v>291</v>
      </c>
      <c r="D148">
        <v>3</v>
      </c>
      <c r="E148">
        <v>8</v>
      </c>
      <c r="F148">
        <v>2012</v>
      </c>
      <c r="G148" t="s">
        <v>362</v>
      </c>
      <c r="H148">
        <v>2000</v>
      </c>
      <c r="I148" t="s">
        <v>247</v>
      </c>
      <c r="J148">
        <v>0</v>
      </c>
      <c r="K148" t="s">
        <v>247</v>
      </c>
      <c r="L148">
        <v>1</v>
      </c>
      <c r="M148">
        <v>5</v>
      </c>
      <c r="N148" t="s">
        <v>363</v>
      </c>
      <c r="O148">
        <v>0</v>
      </c>
      <c r="P148">
        <v>3</v>
      </c>
      <c r="Q148">
        <v>0</v>
      </c>
      <c r="R148" t="s">
        <v>247</v>
      </c>
      <c r="S148">
        <v>0</v>
      </c>
      <c r="T148">
        <v>1</v>
      </c>
      <c r="U148">
        <v>0</v>
      </c>
      <c r="V148">
        <v>0</v>
      </c>
      <c r="W148">
        <v>0</v>
      </c>
      <c r="X148">
        <v>0</v>
      </c>
      <c r="Y148">
        <v>0</v>
      </c>
      <c r="Z148">
        <v>1</v>
      </c>
      <c r="AA148">
        <f t="shared" si="8"/>
        <v>3737673.6</v>
      </c>
      <c r="AB148">
        <v>778682</v>
      </c>
      <c r="AC148" t="s">
        <v>364</v>
      </c>
      <c r="AD148">
        <v>2</v>
      </c>
      <c r="AE148">
        <v>0</v>
      </c>
      <c r="AF148" t="s">
        <v>247</v>
      </c>
      <c r="AG148">
        <v>4</v>
      </c>
      <c r="AH148" t="s">
        <v>247</v>
      </c>
      <c r="AI148" t="s">
        <v>247</v>
      </c>
      <c r="AJ148" t="s">
        <v>247</v>
      </c>
      <c r="AK148" t="s">
        <v>247</v>
      </c>
      <c r="AL148" t="s">
        <v>247</v>
      </c>
      <c r="AM148" t="s">
        <v>247</v>
      </c>
      <c r="AN148" t="s">
        <v>247</v>
      </c>
      <c r="AO148" t="s">
        <v>247</v>
      </c>
      <c r="AR148" t="s">
        <v>247</v>
      </c>
      <c r="AS148" t="s">
        <v>247</v>
      </c>
      <c r="AT148">
        <v>1</v>
      </c>
      <c r="AU148">
        <v>0</v>
      </c>
      <c r="AV148">
        <v>99</v>
      </c>
      <c r="AW148" t="s">
        <v>247</v>
      </c>
      <c r="AX148">
        <v>0</v>
      </c>
      <c r="AY148">
        <v>0</v>
      </c>
      <c r="AZ148">
        <v>0</v>
      </c>
      <c r="BA148">
        <v>0</v>
      </c>
      <c r="BB148">
        <v>0</v>
      </c>
      <c r="BC148">
        <v>0</v>
      </c>
      <c r="BD148">
        <v>0</v>
      </c>
      <c r="BE148">
        <v>0</v>
      </c>
      <c r="BF148">
        <v>0</v>
      </c>
      <c r="BG148" t="s">
        <v>247</v>
      </c>
      <c r="BH148" t="s">
        <v>296</v>
      </c>
      <c r="BI148">
        <v>1</v>
      </c>
      <c r="BJ148">
        <v>2</v>
      </c>
      <c r="BK148">
        <v>2</v>
      </c>
      <c r="BL148">
        <v>0</v>
      </c>
      <c r="BM148">
        <v>2</v>
      </c>
      <c r="BN148">
        <v>0</v>
      </c>
      <c r="BO148" t="s">
        <v>247</v>
      </c>
      <c r="BP148">
        <v>0</v>
      </c>
      <c r="BQ148">
        <v>0</v>
      </c>
      <c r="BR148">
        <v>1</v>
      </c>
      <c r="BS148">
        <v>1</v>
      </c>
      <c r="BT148">
        <v>0</v>
      </c>
      <c r="BU148">
        <v>1</v>
      </c>
      <c r="BV148">
        <v>1</v>
      </c>
      <c r="BW148">
        <v>1</v>
      </c>
      <c r="BX148">
        <v>1</v>
      </c>
      <c r="BY148" t="s">
        <v>247</v>
      </c>
      <c r="BZ148" t="s">
        <v>247</v>
      </c>
      <c r="CA148" t="s">
        <v>247</v>
      </c>
      <c r="CB148" t="s">
        <v>247</v>
      </c>
      <c r="CC148" t="s">
        <v>247</v>
      </c>
      <c r="CD148" t="s">
        <v>247</v>
      </c>
      <c r="CE148" t="s">
        <v>247</v>
      </c>
      <c r="CF148" t="s">
        <v>247</v>
      </c>
      <c r="CG148">
        <v>0</v>
      </c>
      <c r="CH148" t="s">
        <v>247</v>
      </c>
      <c r="CI148" t="s">
        <v>247</v>
      </c>
      <c r="CJ148" t="s">
        <v>247</v>
      </c>
      <c r="CK148" t="s">
        <v>247</v>
      </c>
      <c r="CL148" t="s">
        <v>247</v>
      </c>
      <c r="CM148">
        <v>1</v>
      </c>
      <c r="CN148" t="s">
        <v>247</v>
      </c>
      <c r="CO148" t="s">
        <v>247</v>
      </c>
      <c r="CP148" t="s">
        <v>247</v>
      </c>
      <c r="CQ148" t="s">
        <v>247</v>
      </c>
      <c r="CR148">
        <v>1</v>
      </c>
      <c r="CS148">
        <v>1</v>
      </c>
      <c r="CT148" t="s">
        <v>247</v>
      </c>
      <c r="CU148" t="s">
        <v>247</v>
      </c>
      <c r="CV148" t="s">
        <v>247</v>
      </c>
    </row>
    <row r="149" spans="1:100">
      <c r="A149">
        <v>356</v>
      </c>
      <c r="B149" t="s">
        <v>290</v>
      </c>
      <c r="C149" t="s">
        <v>291</v>
      </c>
      <c r="D149">
        <v>3</v>
      </c>
      <c r="E149">
        <v>8</v>
      </c>
      <c r="F149">
        <v>2013</v>
      </c>
      <c r="G149" t="s">
        <v>362</v>
      </c>
      <c r="H149">
        <v>2000</v>
      </c>
      <c r="I149" t="s">
        <v>247</v>
      </c>
      <c r="J149">
        <v>0</v>
      </c>
      <c r="K149" t="s">
        <v>247</v>
      </c>
      <c r="L149">
        <v>1</v>
      </c>
      <c r="M149">
        <v>5</v>
      </c>
      <c r="N149" t="s">
        <v>363</v>
      </c>
      <c r="O149">
        <v>0</v>
      </c>
      <c r="P149">
        <v>3</v>
      </c>
      <c r="Q149">
        <v>0</v>
      </c>
      <c r="R149" t="s">
        <v>247</v>
      </c>
      <c r="S149">
        <v>0</v>
      </c>
      <c r="T149">
        <v>1</v>
      </c>
      <c r="U149">
        <v>0</v>
      </c>
      <c r="V149">
        <v>0</v>
      </c>
      <c r="W149">
        <v>0</v>
      </c>
      <c r="X149">
        <v>0</v>
      </c>
      <c r="Y149">
        <v>0</v>
      </c>
      <c r="Z149">
        <v>1</v>
      </c>
      <c r="AA149">
        <f t="shared" si="8"/>
        <v>4026787.1999999997</v>
      </c>
      <c r="AB149">
        <v>838914</v>
      </c>
      <c r="AC149" t="s">
        <v>364</v>
      </c>
      <c r="AD149">
        <v>2</v>
      </c>
      <c r="AE149">
        <v>0</v>
      </c>
      <c r="AF149" t="s">
        <v>247</v>
      </c>
      <c r="AG149">
        <v>4</v>
      </c>
      <c r="AH149" t="s">
        <v>247</v>
      </c>
      <c r="AI149" t="s">
        <v>247</v>
      </c>
      <c r="AJ149" t="s">
        <v>247</v>
      </c>
      <c r="AK149" t="s">
        <v>247</v>
      </c>
      <c r="AL149" t="s">
        <v>247</v>
      </c>
      <c r="AM149" t="s">
        <v>247</v>
      </c>
      <c r="AN149" t="s">
        <v>247</v>
      </c>
      <c r="AO149" t="s">
        <v>247</v>
      </c>
      <c r="AR149" t="s">
        <v>247</v>
      </c>
      <c r="AS149" t="s">
        <v>247</v>
      </c>
      <c r="AT149">
        <v>1</v>
      </c>
      <c r="AU149">
        <v>0</v>
      </c>
      <c r="AV149">
        <v>99</v>
      </c>
      <c r="AW149" t="s">
        <v>247</v>
      </c>
      <c r="AX149">
        <v>0</v>
      </c>
      <c r="AY149">
        <v>0</v>
      </c>
      <c r="AZ149">
        <v>0</v>
      </c>
      <c r="BA149">
        <v>0</v>
      </c>
      <c r="BB149">
        <v>0</v>
      </c>
      <c r="BC149">
        <v>0</v>
      </c>
      <c r="BD149">
        <v>0</v>
      </c>
      <c r="BE149">
        <v>0</v>
      </c>
      <c r="BF149">
        <v>0</v>
      </c>
      <c r="BG149" t="s">
        <v>247</v>
      </c>
      <c r="BH149" t="s">
        <v>296</v>
      </c>
      <c r="BI149">
        <v>1</v>
      </c>
      <c r="BJ149">
        <v>2</v>
      </c>
      <c r="BK149">
        <v>2</v>
      </c>
      <c r="BL149">
        <v>0</v>
      </c>
      <c r="BM149">
        <v>2</v>
      </c>
      <c r="BN149">
        <v>0</v>
      </c>
      <c r="BO149" t="s">
        <v>247</v>
      </c>
      <c r="BP149">
        <v>0</v>
      </c>
      <c r="BQ149">
        <v>0</v>
      </c>
      <c r="BR149">
        <v>1</v>
      </c>
      <c r="BS149">
        <v>1</v>
      </c>
      <c r="BT149">
        <v>0</v>
      </c>
      <c r="BU149">
        <v>1</v>
      </c>
      <c r="BV149">
        <v>1</v>
      </c>
      <c r="BW149">
        <v>1</v>
      </c>
      <c r="BX149">
        <v>1</v>
      </c>
      <c r="BY149" t="s">
        <v>247</v>
      </c>
      <c r="BZ149" t="s">
        <v>247</v>
      </c>
      <c r="CA149" t="s">
        <v>247</v>
      </c>
      <c r="CB149" t="s">
        <v>247</v>
      </c>
      <c r="CC149" t="s">
        <v>247</v>
      </c>
      <c r="CD149" t="s">
        <v>247</v>
      </c>
      <c r="CE149" t="s">
        <v>247</v>
      </c>
      <c r="CF149" t="s">
        <v>247</v>
      </c>
      <c r="CG149">
        <v>0</v>
      </c>
      <c r="CH149" t="s">
        <v>247</v>
      </c>
      <c r="CI149" t="s">
        <v>247</v>
      </c>
      <c r="CJ149" t="s">
        <v>247</v>
      </c>
      <c r="CK149" t="s">
        <v>247</v>
      </c>
      <c r="CL149" t="s">
        <v>247</v>
      </c>
      <c r="CM149">
        <v>1</v>
      </c>
      <c r="CN149" t="s">
        <v>247</v>
      </c>
      <c r="CO149" t="s">
        <v>247</v>
      </c>
      <c r="CP149" t="s">
        <v>247</v>
      </c>
      <c r="CQ149" t="s">
        <v>247</v>
      </c>
      <c r="CR149">
        <v>1</v>
      </c>
      <c r="CS149">
        <v>1</v>
      </c>
      <c r="CT149" t="s">
        <v>247</v>
      </c>
      <c r="CU149" t="s">
        <v>247</v>
      </c>
      <c r="CV149" t="s">
        <v>247</v>
      </c>
    </row>
    <row r="150" spans="1:100">
      <c r="A150">
        <v>356</v>
      </c>
      <c r="B150" t="s">
        <v>290</v>
      </c>
      <c r="C150" t="s">
        <v>291</v>
      </c>
      <c r="D150">
        <v>3</v>
      </c>
      <c r="E150">
        <v>8</v>
      </c>
      <c r="F150">
        <v>2014</v>
      </c>
      <c r="G150" t="s">
        <v>362</v>
      </c>
      <c r="H150">
        <v>2000</v>
      </c>
      <c r="I150" t="s">
        <v>247</v>
      </c>
      <c r="J150">
        <v>0</v>
      </c>
      <c r="K150" t="s">
        <v>247</v>
      </c>
      <c r="L150">
        <v>1</v>
      </c>
      <c r="M150">
        <v>5</v>
      </c>
      <c r="N150" t="s">
        <v>363</v>
      </c>
      <c r="O150">
        <v>0</v>
      </c>
      <c r="P150">
        <v>3</v>
      </c>
      <c r="Q150">
        <v>0</v>
      </c>
      <c r="R150" t="s">
        <v>247</v>
      </c>
      <c r="S150">
        <v>0</v>
      </c>
      <c r="T150">
        <v>1</v>
      </c>
      <c r="U150">
        <v>0</v>
      </c>
      <c r="V150">
        <v>0</v>
      </c>
      <c r="W150">
        <v>0</v>
      </c>
      <c r="X150">
        <v>0</v>
      </c>
      <c r="Y150">
        <v>0</v>
      </c>
      <c r="Z150">
        <v>1</v>
      </c>
      <c r="AA150">
        <f t="shared" si="8"/>
        <v>3747816</v>
      </c>
      <c r="AB150">
        <v>780795</v>
      </c>
      <c r="AC150" t="s">
        <v>364</v>
      </c>
      <c r="AD150">
        <v>2</v>
      </c>
      <c r="AE150">
        <v>0</v>
      </c>
      <c r="AF150" t="s">
        <v>247</v>
      </c>
      <c r="AG150">
        <v>4</v>
      </c>
      <c r="AH150" t="s">
        <v>247</v>
      </c>
      <c r="AI150" t="s">
        <v>247</v>
      </c>
      <c r="AJ150" t="s">
        <v>247</v>
      </c>
      <c r="AK150" t="s">
        <v>247</v>
      </c>
      <c r="AL150" t="s">
        <v>247</v>
      </c>
      <c r="AM150" t="s">
        <v>247</v>
      </c>
      <c r="AN150" t="s">
        <v>247</v>
      </c>
      <c r="AO150" t="s">
        <v>247</v>
      </c>
      <c r="AR150" t="s">
        <v>247</v>
      </c>
      <c r="AS150" t="s">
        <v>247</v>
      </c>
      <c r="AT150">
        <v>1</v>
      </c>
      <c r="AU150">
        <v>0</v>
      </c>
      <c r="AV150">
        <v>99</v>
      </c>
      <c r="AW150" t="s">
        <v>247</v>
      </c>
      <c r="AX150">
        <v>0</v>
      </c>
      <c r="AY150">
        <v>0</v>
      </c>
      <c r="AZ150">
        <v>0</v>
      </c>
      <c r="BA150">
        <v>0</v>
      </c>
      <c r="BB150">
        <v>0</v>
      </c>
      <c r="BC150">
        <v>0</v>
      </c>
      <c r="BD150">
        <v>0</v>
      </c>
      <c r="BE150">
        <v>0</v>
      </c>
      <c r="BF150">
        <v>0</v>
      </c>
      <c r="BG150" t="s">
        <v>247</v>
      </c>
      <c r="BH150" t="s">
        <v>296</v>
      </c>
      <c r="BI150">
        <v>1</v>
      </c>
      <c r="BJ150">
        <v>2</v>
      </c>
      <c r="BK150">
        <v>2</v>
      </c>
      <c r="BL150">
        <v>0</v>
      </c>
      <c r="BM150">
        <v>2</v>
      </c>
      <c r="BN150">
        <v>0</v>
      </c>
      <c r="BO150" t="s">
        <v>247</v>
      </c>
      <c r="BP150">
        <v>0</v>
      </c>
      <c r="BQ150">
        <v>0</v>
      </c>
      <c r="BR150">
        <v>1</v>
      </c>
      <c r="BS150">
        <v>1</v>
      </c>
      <c r="BT150">
        <v>0</v>
      </c>
      <c r="BU150">
        <v>1</v>
      </c>
      <c r="BV150">
        <v>1</v>
      </c>
      <c r="BW150">
        <v>1</v>
      </c>
      <c r="BX150">
        <v>1</v>
      </c>
      <c r="BY150" t="s">
        <v>247</v>
      </c>
      <c r="BZ150" t="s">
        <v>247</v>
      </c>
      <c r="CA150" t="s">
        <v>247</v>
      </c>
      <c r="CB150" t="s">
        <v>247</v>
      </c>
      <c r="CC150" t="s">
        <v>247</v>
      </c>
      <c r="CD150" t="s">
        <v>247</v>
      </c>
      <c r="CE150" t="s">
        <v>247</v>
      </c>
      <c r="CF150" t="s">
        <v>247</v>
      </c>
      <c r="CG150">
        <v>0</v>
      </c>
      <c r="CH150" t="s">
        <v>247</v>
      </c>
      <c r="CI150" t="s">
        <v>247</v>
      </c>
      <c r="CJ150" t="s">
        <v>247</v>
      </c>
      <c r="CK150" t="s">
        <v>247</v>
      </c>
      <c r="CL150" t="s">
        <v>247</v>
      </c>
      <c r="CM150">
        <v>1</v>
      </c>
      <c r="CN150" t="s">
        <v>247</v>
      </c>
      <c r="CO150" t="s">
        <v>247</v>
      </c>
      <c r="CP150" t="s">
        <v>247</v>
      </c>
      <c r="CQ150" t="s">
        <v>247</v>
      </c>
      <c r="CR150">
        <v>1</v>
      </c>
      <c r="CS150">
        <v>1</v>
      </c>
      <c r="CT150" t="s">
        <v>247</v>
      </c>
      <c r="CU150" t="s">
        <v>247</v>
      </c>
      <c r="CV150" t="s">
        <v>247</v>
      </c>
    </row>
    <row r="151" spans="1:100">
      <c r="A151">
        <v>356</v>
      </c>
      <c r="B151" t="s">
        <v>290</v>
      </c>
      <c r="C151" t="s">
        <v>291</v>
      </c>
      <c r="D151">
        <v>3</v>
      </c>
      <c r="E151">
        <v>8</v>
      </c>
      <c r="F151">
        <v>2015</v>
      </c>
      <c r="G151" t="s">
        <v>362</v>
      </c>
      <c r="H151">
        <v>2000</v>
      </c>
      <c r="I151" t="s">
        <v>247</v>
      </c>
      <c r="J151">
        <v>0</v>
      </c>
      <c r="K151" t="s">
        <v>247</v>
      </c>
      <c r="L151">
        <v>1</v>
      </c>
      <c r="M151">
        <v>5</v>
      </c>
      <c r="N151" t="s">
        <v>363</v>
      </c>
      <c r="O151">
        <v>0</v>
      </c>
      <c r="P151">
        <v>3</v>
      </c>
      <c r="Q151">
        <v>0</v>
      </c>
      <c r="R151" t="s">
        <v>247</v>
      </c>
      <c r="S151">
        <v>0</v>
      </c>
      <c r="T151">
        <v>1</v>
      </c>
      <c r="U151">
        <v>0</v>
      </c>
      <c r="V151">
        <v>0</v>
      </c>
      <c r="W151">
        <v>0</v>
      </c>
      <c r="X151">
        <v>0</v>
      </c>
      <c r="Y151">
        <v>0</v>
      </c>
      <c r="Z151">
        <v>1</v>
      </c>
      <c r="AA151">
        <f t="shared" si="8"/>
        <v>4455998.3999999994</v>
      </c>
      <c r="AB151">
        <v>928333</v>
      </c>
      <c r="AE151">
        <v>0</v>
      </c>
      <c r="AG151">
        <v>4</v>
      </c>
      <c r="AR151" t="s">
        <v>247</v>
      </c>
      <c r="AS151" t="s">
        <v>247</v>
      </c>
      <c r="AT151">
        <v>1</v>
      </c>
      <c r="AU151">
        <v>0</v>
      </c>
      <c r="AV151">
        <v>99</v>
      </c>
      <c r="AW151" t="s">
        <v>247</v>
      </c>
      <c r="AX151">
        <v>0</v>
      </c>
      <c r="AY151">
        <v>0</v>
      </c>
      <c r="AZ151">
        <v>0</v>
      </c>
      <c r="BA151">
        <v>0</v>
      </c>
      <c r="BB151">
        <v>0</v>
      </c>
      <c r="BC151">
        <v>0</v>
      </c>
      <c r="BD151">
        <v>0</v>
      </c>
      <c r="BE151">
        <v>0</v>
      </c>
      <c r="BF151">
        <v>0</v>
      </c>
      <c r="BG151" t="s">
        <v>247</v>
      </c>
      <c r="BH151" t="s">
        <v>296</v>
      </c>
      <c r="BI151">
        <v>1</v>
      </c>
      <c r="BJ151">
        <v>2</v>
      </c>
      <c r="BK151">
        <v>2</v>
      </c>
      <c r="BL151">
        <v>0</v>
      </c>
      <c r="BM151">
        <v>2</v>
      </c>
      <c r="BN151">
        <v>0</v>
      </c>
      <c r="BO151" t="s">
        <v>247</v>
      </c>
      <c r="BP151">
        <v>0</v>
      </c>
      <c r="BQ151">
        <v>0</v>
      </c>
      <c r="BR151">
        <v>1</v>
      </c>
      <c r="BS151">
        <v>1</v>
      </c>
      <c r="BT151">
        <v>0</v>
      </c>
      <c r="BU151">
        <v>1</v>
      </c>
      <c r="BV151">
        <v>1</v>
      </c>
      <c r="BW151">
        <v>1</v>
      </c>
      <c r="BX151">
        <v>1</v>
      </c>
      <c r="BY151">
        <v>563000000</v>
      </c>
      <c r="BZ151">
        <f>BY151/17</f>
        <v>33117647.05882353</v>
      </c>
      <c r="CA151" t="s">
        <v>247</v>
      </c>
      <c r="CB151" t="s">
        <v>247</v>
      </c>
      <c r="CC151" t="s">
        <v>247</v>
      </c>
      <c r="CD151" t="s">
        <v>247</v>
      </c>
      <c r="CE151" t="s">
        <v>247</v>
      </c>
      <c r="CF151" t="s">
        <v>247</v>
      </c>
      <c r="CG151">
        <v>0</v>
      </c>
      <c r="CH151" t="s">
        <v>247</v>
      </c>
      <c r="CI151" t="s">
        <v>247</v>
      </c>
      <c r="CJ151" t="s">
        <v>247</v>
      </c>
      <c r="CK151" t="s">
        <v>247</v>
      </c>
      <c r="CL151" t="s">
        <v>247</v>
      </c>
      <c r="CM151">
        <v>1</v>
      </c>
      <c r="CN151" t="s">
        <v>247</v>
      </c>
      <c r="CO151" t="s">
        <v>247</v>
      </c>
      <c r="CP151" t="s">
        <v>247</v>
      </c>
      <c r="CQ151" t="s">
        <v>247</v>
      </c>
      <c r="CR151">
        <v>1</v>
      </c>
      <c r="CS151">
        <v>1</v>
      </c>
      <c r="CT151">
        <v>563000000</v>
      </c>
      <c r="CU151">
        <v>33117647.05882353</v>
      </c>
      <c r="CV151">
        <v>1</v>
      </c>
    </row>
    <row r="152" spans="1:100">
      <c r="A152">
        <v>356</v>
      </c>
      <c r="B152" t="s">
        <v>290</v>
      </c>
      <c r="C152" t="s">
        <v>291</v>
      </c>
      <c r="D152">
        <v>3</v>
      </c>
      <c r="E152">
        <v>8</v>
      </c>
      <c r="F152">
        <v>2006</v>
      </c>
      <c r="G152" t="s">
        <v>310</v>
      </c>
      <c r="H152">
        <v>2006</v>
      </c>
      <c r="I152" t="s">
        <v>247</v>
      </c>
      <c r="J152">
        <v>0</v>
      </c>
      <c r="K152" t="s">
        <v>247</v>
      </c>
      <c r="L152">
        <v>2</v>
      </c>
      <c r="M152">
        <v>6</v>
      </c>
      <c r="N152" t="s">
        <v>305</v>
      </c>
      <c r="O152">
        <v>0</v>
      </c>
      <c r="P152">
        <v>1</v>
      </c>
      <c r="Q152">
        <v>0</v>
      </c>
      <c r="R152" t="s">
        <v>247</v>
      </c>
      <c r="S152">
        <v>0</v>
      </c>
      <c r="T152">
        <v>0</v>
      </c>
      <c r="U152">
        <v>0</v>
      </c>
      <c r="V152">
        <v>0</v>
      </c>
      <c r="W152">
        <v>0</v>
      </c>
      <c r="X152">
        <v>0</v>
      </c>
      <c r="Y152">
        <v>1</v>
      </c>
      <c r="Z152">
        <v>0</v>
      </c>
      <c r="AA152" t="s">
        <v>247</v>
      </c>
      <c r="AC152" t="s">
        <v>306</v>
      </c>
      <c r="AD152">
        <v>4</v>
      </c>
      <c r="AE152">
        <v>0</v>
      </c>
      <c r="AF152" t="s">
        <v>247</v>
      </c>
      <c r="AG152">
        <v>3</v>
      </c>
      <c r="AH152" t="s">
        <v>247</v>
      </c>
      <c r="AI152" t="s">
        <v>247</v>
      </c>
      <c r="AJ152" t="s">
        <v>247</v>
      </c>
      <c r="AK152" t="s">
        <v>247</v>
      </c>
      <c r="AL152" t="s">
        <v>247</v>
      </c>
      <c r="AM152" t="s">
        <v>247</v>
      </c>
      <c r="AN152" t="s">
        <v>247</v>
      </c>
      <c r="AO152" t="s">
        <v>247</v>
      </c>
      <c r="AP152" t="s">
        <v>247</v>
      </c>
      <c r="AR152" t="s">
        <v>247</v>
      </c>
      <c r="AS152" t="s">
        <v>247</v>
      </c>
      <c r="AT152">
        <v>1</v>
      </c>
      <c r="AU152">
        <v>0</v>
      </c>
      <c r="AV152">
        <v>100</v>
      </c>
      <c r="AW152" t="s">
        <v>247</v>
      </c>
      <c r="AX152">
        <v>0</v>
      </c>
      <c r="AY152">
        <v>0</v>
      </c>
      <c r="AZ152">
        <v>0</v>
      </c>
      <c r="BA152">
        <v>0</v>
      </c>
      <c r="BB152">
        <v>0</v>
      </c>
      <c r="BC152">
        <v>0</v>
      </c>
      <c r="BD152">
        <v>1</v>
      </c>
      <c r="BE152">
        <v>0</v>
      </c>
      <c r="BF152">
        <v>0</v>
      </c>
      <c r="BG152" t="s">
        <v>247</v>
      </c>
      <c r="BH152" t="s">
        <v>307</v>
      </c>
      <c r="BI152">
        <v>1</v>
      </c>
      <c r="BJ152">
        <v>2</v>
      </c>
      <c r="BK152">
        <v>3</v>
      </c>
      <c r="BL152">
        <v>0</v>
      </c>
      <c r="BM152">
        <v>2</v>
      </c>
      <c r="BN152">
        <v>0</v>
      </c>
      <c r="BO152" t="s">
        <v>247</v>
      </c>
      <c r="BP152">
        <v>1</v>
      </c>
      <c r="BQ152">
        <v>0</v>
      </c>
      <c r="BR152">
        <v>1</v>
      </c>
      <c r="BS152">
        <v>0</v>
      </c>
      <c r="BT152">
        <v>0</v>
      </c>
      <c r="BU152">
        <v>1</v>
      </c>
      <c r="BV152">
        <v>1</v>
      </c>
      <c r="BW152">
        <v>1</v>
      </c>
      <c r="BX152">
        <v>1</v>
      </c>
      <c r="BY152">
        <v>12073550000</v>
      </c>
      <c r="BZ152">
        <v>1057358906.734652</v>
      </c>
      <c r="CA152" t="s">
        <v>247</v>
      </c>
      <c r="CB152" t="s">
        <v>247</v>
      </c>
      <c r="CC152">
        <v>8823355000</v>
      </c>
      <c r="CD152">
        <v>772718297.14804065</v>
      </c>
      <c r="CE152" t="s">
        <v>247</v>
      </c>
      <c r="CF152" t="s">
        <v>247</v>
      </c>
      <c r="CG152">
        <v>0</v>
      </c>
      <c r="CH152" t="s">
        <v>247</v>
      </c>
      <c r="CI152" t="s">
        <v>247</v>
      </c>
      <c r="CJ152" t="s">
        <v>247</v>
      </c>
      <c r="CK152" t="s">
        <v>247</v>
      </c>
      <c r="CL152" t="s">
        <v>247</v>
      </c>
      <c r="CM152">
        <v>1</v>
      </c>
      <c r="CN152">
        <v>8823355000</v>
      </c>
      <c r="CO152">
        <v>772718297.14804065</v>
      </c>
      <c r="CP152" t="s">
        <v>247</v>
      </c>
      <c r="CQ152" t="s">
        <v>247</v>
      </c>
      <c r="CR152">
        <v>1</v>
      </c>
      <c r="CS152">
        <v>1</v>
      </c>
      <c r="CT152">
        <v>12073550000</v>
      </c>
      <c r="CU152">
        <v>1057358906.734652</v>
      </c>
      <c r="CV152">
        <v>1</v>
      </c>
    </row>
    <row r="153" spans="1:100">
      <c r="A153">
        <v>356</v>
      </c>
      <c r="B153" t="s">
        <v>290</v>
      </c>
      <c r="C153" t="s">
        <v>291</v>
      </c>
      <c r="D153">
        <v>3</v>
      </c>
      <c r="E153">
        <v>8</v>
      </c>
      <c r="F153">
        <v>2007</v>
      </c>
      <c r="G153" t="s">
        <v>310</v>
      </c>
      <c r="H153">
        <v>2006</v>
      </c>
      <c r="I153" t="s">
        <v>247</v>
      </c>
      <c r="J153">
        <v>0</v>
      </c>
      <c r="K153" t="s">
        <v>247</v>
      </c>
      <c r="L153">
        <v>2</v>
      </c>
      <c r="M153">
        <v>6</v>
      </c>
      <c r="N153" t="s">
        <v>305</v>
      </c>
      <c r="O153">
        <v>0</v>
      </c>
      <c r="P153">
        <v>1</v>
      </c>
      <c r="Q153">
        <v>0</v>
      </c>
      <c r="R153" t="s">
        <v>247</v>
      </c>
      <c r="S153">
        <v>0</v>
      </c>
      <c r="T153">
        <v>0</v>
      </c>
      <c r="U153">
        <v>0</v>
      </c>
      <c r="V153">
        <v>0</v>
      </c>
      <c r="W153">
        <v>0</v>
      </c>
      <c r="X153">
        <v>0</v>
      </c>
      <c r="Y153">
        <v>1</v>
      </c>
      <c r="Z153">
        <v>0</v>
      </c>
      <c r="AA153">
        <f>AB153*4.8</f>
        <v>100877275.2</v>
      </c>
      <c r="AB153">
        <v>21016099</v>
      </c>
      <c r="AC153" t="s">
        <v>306</v>
      </c>
      <c r="AD153">
        <v>4</v>
      </c>
      <c r="AE153">
        <v>0</v>
      </c>
      <c r="AF153" t="s">
        <v>247</v>
      </c>
      <c r="AG153">
        <v>3</v>
      </c>
      <c r="AH153" t="s">
        <v>247</v>
      </c>
      <c r="AI153" t="s">
        <v>247</v>
      </c>
      <c r="AJ153" t="s">
        <v>247</v>
      </c>
      <c r="AK153" t="s">
        <v>247</v>
      </c>
      <c r="AL153" t="s">
        <v>247</v>
      </c>
      <c r="AM153" t="s">
        <v>247</v>
      </c>
      <c r="AN153" t="s">
        <v>247</v>
      </c>
      <c r="AO153" t="s">
        <v>247</v>
      </c>
      <c r="AP153" t="s">
        <v>247</v>
      </c>
      <c r="AR153" t="s">
        <v>247</v>
      </c>
      <c r="AS153" t="s">
        <v>247</v>
      </c>
      <c r="AT153">
        <v>1</v>
      </c>
      <c r="AU153">
        <v>0</v>
      </c>
      <c r="AV153">
        <v>100</v>
      </c>
      <c r="AW153" t="s">
        <v>247</v>
      </c>
      <c r="AX153">
        <v>0</v>
      </c>
      <c r="AY153">
        <v>0</v>
      </c>
      <c r="AZ153">
        <v>0</v>
      </c>
      <c r="BA153">
        <v>0</v>
      </c>
      <c r="BB153">
        <v>0</v>
      </c>
      <c r="BC153">
        <v>0</v>
      </c>
      <c r="BD153">
        <v>1</v>
      </c>
      <c r="BE153">
        <v>0</v>
      </c>
      <c r="BF153">
        <v>0</v>
      </c>
      <c r="BG153" t="s">
        <v>247</v>
      </c>
      <c r="BH153" t="s">
        <v>307</v>
      </c>
      <c r="BI153">
        <v>1</v>
      </c>
      <c r="BJ153">
        <v>2</v>
      </c>
      <c r="BK153">
        <v>3</v>
      </c>
      <c r="BL153">
        <v>0</v>
      </c>
      <c r="BM153">
        <v>2</v>
      </c>
      <c r="BN153">
        <v>0</v>
      </c>
      <c r="BO153" t="s">
        <v>247</v>
      </c>
      <c r="BP153">
        <v>1</v>
      </c>
      <c r="BQ153">
        <v>0</v>
      </c>
      <c r="BR153">
        <v>1</v>
      </c>
      <c r="BS153">
        <v>0</v>
      </c>
      <c r="BT153">
        <v>0</v>
      </c>
      <c r="BU153">
        <v>1</v>
      </c>
      <c r="BV153">
        <v>1</v>
      </c>
      <c r="BW153">
        <v>1</v>
      </c>
      <c r="BX153">
        <v>1</v>
      </c>
      <c r="BY153">
        <v>19342440000</v>
      </c>
      <c r="BZ153">
        <v>1644370203.8640823</v>
      </c>
      <c r="CA153" t="s">
        <v>247</v>
      </c>
      <c r="CB153" t="s">
        <v>247</v>
      </c>
      <c r="CC153">
        <v>15866104000</v>
      </c>
      <c r="CD153">
        <v>1348834411.2226136</v>
      </c>
      <c r="CE153" t="s">
        <v>247</v>
      </c>
      <c r="CF153" t="s">
        <v>247</v>
      </c>
      <c r="CG153">
        <v>0</v>
      </c>
      <c r="CH153" t="s">
        <v>247</v>
      </c>
      <c r="CI153" t="s">
        <v>247</v>
      </c>
      <c r="CJ153" t="s">
        <v>247</v>
      </c>
      <c r="CK153" t="s">
        <v>247</v>
      </c>
      <c r="CL153" t="s">
        <v>247</v>
      </c>
      <c r="CM153">
        <v>1</v>
      </c>
      <c r="CN153">
        <v>15866104000</v>
      </c>
      <c r="CO153">
        <v>1348834411.2226136</v>
      </c>
      <c r="CP153" t="s">
        <v>247</v>
      </c>
      <c r="CQ153" t="s">
        <v>247</v>
      </c>
      <c r="CR153">
        <v>1</v>
      </c>
      <c r="CS153">
        <v>1</v>
      </c>
      <c r="CT153">
        <v>19342440000</v>
      </c>
      <c r="CU153">
        <v>1644370203.8640823</v>
      </c>
      <c r="CV153">
        <v>1</v>
      </c>
    </row>
    <row r="154" spans="1:100">
      <c r="A154">
        <v>356</v>
      </c>
      <c r="B154" t="s">
        <v>290</v>
      </c>
      <c r="C154" t="s">
        <v>291</v>
      </c>
      <c r="D154">
        <v>3</v>
      </c>
      <c r="E154">
        <v>8</v>
      </c>
      <c r="F154">
        <v>2008</v>
      </c>
      <c r="G154" t="s">
        <v>310</v>
      </c>
      <c r="H154">
        <v>2006</v>
      </c>
      <c r="I154" t="s">
        <v>247</v>
      </c>
      <c r="J154">
        <v>0</v>
      </c>
      <c r="K154" t="s">
        <v>247</v>
      </c>
      <c r="L154">
        <v>2</v>
      </c>
      <c r="M154">
        <v>6</v>
      </c>
      <c r="N154" t="s">
        <v>305</v>
      </c>
      <c r="O154">
        <v>0</v>
      </c>
      <c r="P154">
        <v>1</v>
      </c>
      <c r="Q154">
        <v>0</v>
      </c>
      <c r="R154" t="s">
        <v>247</v>
      </c>
      <c r="S154">
        <v>0</v>
      </c>
      <c r="T154">
        <v>0</v>
      </c>
      <c r="U154">
        <v>0</v>
      </c>
      <c r="V154">
        <v>0</v>
      </c>
      <c r="W154">
        <v>0</v>
      </c>
      <c r="X154">
        <v>0</v>
      </c>
      <c r="Y154">
        <v>1</v>
      </c>
      <c r="Z154">
        <v>0</v>
      </c>
      <c r="AA154">
        <f t="shared" ref="AA154:AA161" si="9">AB154*4.8</f>
        <v>162763833.59999999</v>
      </c>
      <c r="AB154">
        <v>33909132</v>
      </c>
      <c r="AC154" t="s">
        <v>306</v>
      </c>
      <c r="AD154">
        <v>4</v>
      </c>
      <c r="AE154">
        <v>0</v>
      </c>
      <c r="AF154" t="s">
        <v>247</v>
      </c>
      <c r="AG154">
        <v>3</v>
      </c>
      <c r="AH154" t="s">
        <v>247</v>
      </c>
      <c r="AI154" t="s">
        <v>247</v>
      </c>
      <c r="AJ154" t="s">
        <v>247</v>
      </c>
      <c r="AK154" t="s">
        <v>247</v>
      </c>
      <c r="AL154" t="s">
        <v>247</v>
      </c>
      <c r="AM154" t="s">
        <v>247</v>
      </c>
      <c r="AN154" t="s">
        <v>247</v>
      </c>
      <c r="AO154" t="s">
        <v>247</v>
      </c>
      <c r="AP154" t="s">
        <v>247</v>
      </c>
      <c r="AR154" t="s">
        <v>247</v>
      </c>
      <c r="AS154" t="s">
        <v>247</v>
      </c>
      <c r="AT154">
        <v>1</v>
      </c>
      <c r="AU154">
        <v>0</v>
      </c>
      <c r="AV154">
        <v>100</v>
      </c>
      <c r="AW154" t="s">
        <v>247</v>
      </c>
      <c r="AX154">
        <v>0</v>
      </c>
      <c r="AY154">
        <v>0</v>
      </c>
      <c r="AZ154">
        <v>0</v>
      </c>
      <c r="BA154">
        <v>0</v>
      </c>
      <c r="BB154">
        <v>0</v>
      </c>
      <c r="BC154">
        <v>0</v>
      </c>
      <c r="BD154">
        <v>1</v>
      </c>
      <c r="BE154">
        <v>0</v>
      </c>
      <c r="BF154">
        <v>0</v>
      </c>
      <c r="BG154" t="s">
        <v>247</v>
      </c>
      <c r="BH154" t="s">
        <v>307</v>
      </c>
      <c r="BI154">
        <v>1</v>
      </c>
      <c r="BJ154">
        <v>2</v>
      </c>
      <c r="BK154">
        <v>3</v>
      </c>
      <c r="BL154">
        <v>0</v>
      </c>
      <c r="BM154">
        <v>2</v>
      </c>
      <c r="BN154">
        <v>0</v>
      </c>
      <c r="BO154" t="s">
        <v>247</v>
      </c>
      <c r="BP154">
        <v>1</v>
      </c>
      <c r="BQ154">
        <v>0</v>
      </c>
      <c r="BR154">
        <v>1</v>
      </c>
      <c r="BS154">
        <v>0</v>
      </c>
      <c r="BT154">
        <v>0</v>
      </c>
      <c r="BU154">
        <v>1</v>
      </c>
      <c r="BV154">
        <v>1</v>
      </c>
      <c r="BW154">
        <v>1</v>
      </c>
      <c r="BX154">
        <v>1</v>
      </c>
      <c r="BY154">
        <v>37290086000</v>
      </c>
      <c r="BZ154">
        <v>2974610270.4351335</v>
      </c>
      <c r="CA154" t="s">
        <v>247</v>
      </c>
      <c r="CB154" t="s">
        <v>247</v>
      </c>
      <c r="CC154">
        <v>27250687000</v>
      </c>
      <c r="CD154">
        <v>2173772767.0194483</v>
      </c>
      <c r="CE154" t="s">
        <v>247</v>
      </c>
      <c r="CF154" t="s">
        <v>247</v>
      </c>
      <c r="CG154">
        <v>0</v>
      </c>
      <c r="CH154" t="s">
        <v>247</v>
      </c>
      <c r="CI154" t="s">
        <v>247</v>
      </c>
      <c r="CJ154" t="s">
        <v>247</v>
      </c>
      <c r="CK154" t="s">
        <v>247</v>
      </c>
      <c r="CL154" t="s">
        <v>247</v>
      </c>
      <c r="CM154">
        <v>1</v>
      </c>
      <c r="CN154">
        <v>27250687000</v>
      </c>
      <c r="CO154">
        <v>2173772767.0194483</v>
      </c>
      <c r="CP154" t="s">
        <v>247</v>
      </c>
      <c r="CQ154" t="s">
        <v>247</v>
      </c>
      <c r="CR154">
        <v>1</v>
      </c>
      <c r="CS154">
        <v>1</v>
      </c>
      <c r="CT154">
        <v>37290086000</v>
      </c>
      <c r="CU154">
        <v>2974610270.4351335</v>
      </c>
      <c r="CV154">
        <v>1</v>
      </c>
    </row>
    <row r="155" spans="1:100">
      <c r="A155">
        <v>356</v>
      </c>
      <c r="B155" t="s">
        <v>290</v>
      </c>
      <c r="C155" t="s">
        <v>291</v>
      </c>
      <c r="D155">
        <v>3</v>
      </c>
      <c r="E155">
        <v>8</v>
      </c>
      <c r="F155">
        <v>2009</v>
      </c>
      <c r="G155" t="s">
        <v>308</v>
      </c>
      <c r="H155">
        <v>2006</v>
      </c>
      <c r="I155" t="s">
        <v>247</v>
      </c>
      <c r="J155">
        <v>0</v>
      </c>
      <c r="K155" t="s">
        <v>247</v>
      </c>
      <c r="L155">
        <v>2</v>
      </c>
      <c r="M155">
        <v>6</v>
      </c>
      <c r="N155" t="s">
        <v>305</v>
      </c>
      <c r="O155">
        <v>0</v>
      </c>
      <c r="P155">
        <v>1</v>
      </c>
      <c r="Q155">
        <v>0</v>
      </c>
      <c r="R155" t="s">
        <v>247</v>
      </c>
      <c r="S155">
        <v>0</v>
      </c>
      <c r="T155">
        <v>0</v>
      </c>
      <c r="U155">
        <v>0</v>
      </c>
      <c r="V155">
        <v>0</v>
      </c>
      <c r="W155">
        <v>0</v>
      </c>
      <c r="X155">
        <v>0</v>
      </c>
      <c r="Y155">
        <v>1</v>
      </c>
      <c r="Z155">
        <v>0</v>
      </c>
      <c r="AA155">
        <f t="shared" si="9"/>
        <v>216541401.59999999</v>
      </c>
      <c r="AB155">
        <v>45112792</v>
      </c>
      <c r="AC155" t="s">
        <v>306</v>
      </c>
      <c r="AD155">
        <v>4</v>
      </c>
      <c r="AE155">
        <v>0</v>
      </c>
      <c r="AF155" t="s">
        <v>247</v>
      </c>
      <c r="AG155">
        <v>3</v>
      </c>
      <c r="AH155" t="s">
        <v>247</v>
      </c>
      <c r="AI155" t="s">
        <v>247</v>
      </c>
      <c r="AJ155" t="s">
        <v>247</v>
      </c>
      <c r="AK155" t="s">
        <v>247</v>
      </c>
      <c r="AL155" t="s">
        <v>247</v>
      </c>
      <c r="AM155" t="s">
        <v>247</v>
      </c>
      <c r="AN155" t="s">
        <v>247</v>
      </c>
      <c r="AO155" t="s">
        <v>247</v>
      </c>
      <c r="AP155" t="s">
        <v>247</v>
      </c>
      <c r="AR155" t="s">
        <v>247</v>
      </c>
      <c r="AS155" t="s">
        <v>247</v>
      </c>
      <c r="AT155">
        <v>1</v>
      </c>
      <c r="AU155">
        <v>0</v>
      </c>
      <c r="AV155">
        <v>100</v>
      </c>
      <c r="AW155" t="s">
        <v>247</v>
      </c>
      <c r="AX155">
        <v>0</v>
      </c>
      <c r="AY155">
        <v>0</v>
      </c>
      <c r="AZ155">
        <v>0</v>
      </c>
      <c r="BA155">
        <v>0</v>
      </c>
      <c r="BB155">
        <v>0</v>
      </c>
      <c r="BC155">
        <v>0</v>
      </c>
      <c r="BD155">
        <v>1</v>
      </c>
      <c r="BE155">
        <v>0</v>
      </c>
      <c r="BF155">
        <v>0</v>
      </c>
      <c r="BG155" t="s">
        <v>247</v>
      </c>
      <c r="BH155" t="s">
        <v>307</v>
      </c>
      <c r="BI155">
        <v>1</v>
      </c>
      <c r="BJ155">
        <v>2</v>
      </c>
      <c r="BK155">
        <v>3</v>
      </c>
      <c r="BL155">
        <v>0</v>
      </c>
      <c r="BM155">
        <v>2</v>
      </c>
      <c r="BN155">
        <v>1</v>
      </c>
      <c r="BO155">
        <v>2009</v>
      </c>
      <c r="BP155">
        <v>1</v>
      </c>
      <c r="BQ155">
        <v>0</v>
      </c>
      <c r="BR155">
        <v>1</v>
      </c>
      <c r="BS155">
        <v>0</v>
      </c>
      <c r="BT155">
        <v>0</v>
      </c>
      <c r="BU155">
        <v>1</v>
      </c>
      <c r="BV155">
        <v>1</v>
      </c>
      <c r="BW155">
        <v>1</v>
      </c>
      <c r="BX155">
        <v>1</v>
      </c>
      <c r="BY155">
        <v>49507716000</v>
      </c>
      <c r="BZ155">
        <v>3751699098.4233389</v>
      </c>
      <c r="CA155" t="s">
        <v>247</v>
      </c>
      <c r="CB155" t="s">
        <v>247</v>
      </c>
      <c r="CC155">
        <v>37909780000</v>
      </c>
      <c r="CD155">
        <v>2872806482.2749472</v>
      </c>
      <c r="CE155" t="s">
        <v>247</v>
      </c>
      <c r="CF155" t="s">
        <v>247</v>
      </c>
      <c r="CG155">
        <v>0</v>
      </c>
      <c r="CH155" t="s">
        <v>247</v>
      </c>
      <c r="CI155" t="s">
        <v>247</v>
      </c>
      <c r="CJ155" t="s">
        <v>247</v>
      </c>
      <c r="CK155" t="s">
        <v>247</v>
      </c>
      <c r="CL155" t="s">
        <v>247</v>
      </c>
      <c r="CM155">
        <v>1</v>
      </c>
      <c r="CN155">
        <v>37909780000</v>
      </c>
      <c r="CO155">
        <v>2872806482.2749472</v>
      </c>
      <c r="CP155" t="s">
        <v>247</v>
      </c>
      <c r="CQ155" t="s">
        <v>247</v>
      </c>
      <c r="CR155">
        <v>1</v>
      </c>
      <c r="CS155">
        <v>1</v>
      </c>
      <c r="CT155">
        <v>49507716000</v>
      </c>
      <c r="CU155">
        <v>3751699098.4233389</v>
      </c>
      <c r="CV155">
        <v>1</v>
      </c>
    </row>
    <row r="156" spans="1:100">
      <c r="A156">
        <v>356</v>
      </c>
      <c r="B156" t="s">
        <v>290</v>
      </c>
      <c r="C156" t="s">
        <v>291</v>
      </c>
      <c r="D156">
        <v>3</v>
      </c>
      <c r="E156">
        <v>8</v>
      </c>
      <c r="F156">
        <v>2010</v>
      </c>
      <c r="G156" t="s">
        <v>304</v>
      </c>
      <c r="H156">
        <v>2006</v>
      </c>
      <c r="I156" t="s">
        <v>247</v>
      </c>
      <c r="J156">
        <v>0</v>
      </c>
      <c r="K156" t="s">
        <v>247</v>
      </c>
      <c r="L156">
        <v>2</v>
      </c>
      <c r="M156">
        <v>6</v>
      </c>
      <c r="N156" t="s">
        <v>305</v>
      </c>
      <c r="O156">
        <v>0</v>
      </c>
      <c r="P156">
        <v>1</v>
      </c>
      <c r="Q156">
        <v>0</v>
      </c>
      <c r="R156" t="s">
        <v>247</v>
      </c>
      <c r="S156">
        <v>0</v>
      </c>
      <c r="T156">
        <v>0</v>
      </c>
      <c r="U156">
        <v>0</v>
      </c>
      <c r="V156">
        <v>0</v>
      </c>
      <c r="W156">
        <v>0</v>
      </c>
      <c r="X156">
        <v>0</v>
      </c>
      <c r="Y156">
        <v>1</v>
      </c>
      <c r="Z156">
        <v>0</v>
      </c>
      <c r="AA156">
        <f t="shared" si="9"/>
        <v>252412795.19999999</v>
      </c>
      <c r="AB156">
        <v>52585999</v>
      </c>
      <c r="AC156" t="s">
        <v>306</v>
      </c>
      <c r="AD156">
        <v>4</v>
      </c>
      <c r="AE156">
        <v>0</v>
      </c>
      <c r="AF156" t="s">
        <v>247</v>
      </c>
      <c r="AG156">
        <v>3</v>
      </c>
      <c r="AH156" t="s">
        <v>247</v>
      </c>
      <c r="AI156" t="s">
        <v>247</v>
      </c>
      <c r="AJ156" t="s">
        <v>247</v>
      </c>
      <c r="AK156" t="s">
        <v>247</v>
      </c>
      <c r="AL156" t="s">
        <v>247</v>
      </c>
      <c r="AM156" t="s">
        <v>247</v>
      </c>
      <c r="AN156" t="s">
        <v>247</v>
      </c>
      <c r="AO156" t="s">
        <v>247</v>
      </c>
      <c r="AP156" t="s">
        <v>247</v>
      </c>
      <c r="AR156" t="s">
        <v>247</v>
      </c>
      <c r="AS156" t="s">
        <v>247</v>
      </c>
      <c r="AT156">
        <v>1</v>
      </c>
      <c r="AU156">
        <v>0</v>
      </c>
      <c r="AV156">
        <v>100</v>
      </c>
      <c r="AW156" t="s">
        <v>247</v>
      </c>
      <c r="AX156">
        <v>0</v>
      </c>
      <c r="AY156">
        <v>0</v>
      </c>
      <c r="AZ156">
        <v>0</v>
      </c>
      <c r="BA156">
        <v>0</v>
      </c>
      <c r="BB156">
        <v>0</v>
      </c>
      <c r="BC156">
        <v>0</v>
      </c>
      <c r="BD156">
        <v>1</v>
      </c>
      <c r="BE156">
        <v>0</v>
      </c>
      <c r="BF156">
        <v>0</v>
      </c>
      <c r="BG156" t="s">
        <v>247</v>
      </c>
      <c r="BH156" t="s">
        <v>307</v>
      </c>
      <c r="BI156">
        <v>1</v>
      </c>
      <c r="BJ156">
        <v>2</v>
      </c>
      <c r="BK156">
        <v>3</v>
      </c>
      <c r="BL156">
        <v>0</v>
      </c>
      <c r="BM156">
        <v>2</v>
      </c>
      <c r="BN156">
        <v>0</v>
      </c>
      <c r="BO156" t="s">
        <v>247</v>
      </c>
      <c r="BP156">
        <v>1</v>
      </c>
      <c r="BQ156">
        <v>0</v>
      </c>
      <c r="BR156">
        <v>1</v>
      </c>
      <c r="BS156">
        <v>0</v>
      </c>
      <c r="BT156">
        <v>0</v>
      </c>
      <c r="BU156">
        <v>1</v>
      </c>
      <c r="BV156">
        <v>1</v>
      </c>
      <c r="BW156">
        <v>1</v>
      </c>
      <c r="BX156">
        <v>1</v>
      </c>
      <c r="BY156">
        <v>52807100000</v>
      </c>
      <c r="BZ156">
        <v>3716700140.7455807</v>
      </c>
      <c r="CA156" t="s">
        <v>247</v>
      </c>
      <c r="CB156" t="s">
        <v>247</v>
      </c>
      <c r="CC156">
        <v>39377270000</v>
      </c>
      <c r="CD156">
        <v>2771474005.4117103</v>
      </c>
      <c r="CE156" t="s">
        <v>247</v>
      </c>
      <c r="CF156" t="s">
        <v>247</v>
      </c>
      <c r="CG156">
        <v>0</v>
      </c>
      <c r="CH156" t="s">
        <v>247</v>
      </c>
      <c r="CI156" t="s">
        <v>247</v>
      </c>
      <c r="CJ156" t="s">
        <v>247</v>
      </c>
      <c r="CK156" t="s">
        <v>247</v>
      </c>
      <c r="CL156" t="s">
        <v>247</v>
      </c>
      <c r="CM156">
        <v>1</v>
      </c>
      <c r="CN156">
        <v>39377270000</v>
      </c>
      <c r="CO156">
        <v>2771474005.4117103</v>
      </c>
      <c r="CP156" t="s">
        <v>247</v>
      </c>
      <c r="CQ156" t="s">
        <v>247</v>
      </c>
      <c r="CR156">
        <v>1</v>
      </c>
      <c r="CS156">
        <v>1</v>
      </c>
      <c r="CT156">
        <v>52807100000</v>
      </c>
      <c r="CU156">
        <v>3716700140.7455807</v>
      </c>
      <c r="CV156">
        <v>1</v>
      </c>
    </row>
    <row r="157" spans="1:100">
      <c r="A157">
        <v>356</v>
      </c>
      <c r="B157" t="s">
        <v>290</v>
      </c>
      <c r="C157" t="s">
        <v>291</v>
      </c>
      <c r="D157">
        <v>3</v>
      </c>
      <c r="E157">
        <v>8</v>
      </c>
      <c r="F157">
        <v>2011</v>
      </c>
      <c r="G157" t="s">
        <v>304</v>
      </c>
      <c r="H157">
        <v>2006</v>
      </c>
      <c r="I157" t="s">
        <v>247</v>
      </c>
      <c r="J157">
        <v>0</v>
      </c>
      <c r="K157" t="s">
        <v>247</v>
      </c>
      <c r="L157">
        <v>2</v>
      </c>
      <c r="M157">
        <v>6</v>
      </c>
      <c r="N157" t="s">
        <v>305</v>
      </c>
      <c r="O157">
        <v>0</v>
      </c>
      <c r="P157">
        <v>1</v>
      </c>
      <c r="Q157">
        <v>0</v>
      </c>
      <c r="R157" t="s">
        <v>247</v>
      </c>
      <c r="S157">
        <v>0</v>
      </c>
      <c r="T157">
        <v>0</v>
      </c>
      <c r="U157">
        <v>0</v>
      </c>
      <c r="V157">
        <v>0</v>
      </c>
      <c r="W157">
        <v>0</v>
      </c>
      <c r="X157">
        <v>0</v>
      </c>
      <c r="Y157">
        <v>1</v>
      </c>
      <c r="Z157">
        <v>0</v>
      </c>
      <c r="AA157">
        <f t="shared" si="9"/>
        <v>263745926.39999998</v>
      </c>
      <c r="AB157">
        <v>54947068</v>
      </c>
      <c r="AC157" t="s">
        <v>306</v>
      </c>
      <c r="AD157">
        <v>4</v>
      </c>
      <c r="AE157">
        <v>0</v>
      </c>
      <c r="AF157" t="s">
        <v>247</v>
      </c>
      <c r="AG157">
        <v>3</v>
      </c>
      <c r="AH157" t="s">
        <v>247</v>
      </c>
      <c r="AI157" t="s">
        <v>247</v>
      </c>
      <c r="AJ157" t="s">
        <v>247</v>
      </c>
      <c r="AK157" t="s">
        <v>247</v>
      </c>
      <c r="AL157" t="s">
        <v>247</v>
      </c>
      <c r="AM157" t="s">
        <v>247</v>
      </c>
      <c r="AN157" t="s">
        <v>247</v>
      </c>
      <c r="AO157" t="s">
        <v>247</v>
      </c>
      <c r="AP157" t="s">
        <v>247</v>
      </c>
      <c r="AR157" t="s">
        <v>247</v>
      </c>
      <c r="AS157" t="s">
        <v>247</v>
      </c>
      <c r="AT157">
        <v>1</v>
      </c>
      <c r="AU157">
        <v>0</v>
      </c>
      <c r="AV157">
        <v>100</v>
      </c>
      <c r="AW157" t="s">
        <v>247</v>
      </c>
      <c r="AX157">
        <v>0</v>
      </c>
      <c r="AY157">
        <v>0</v>
      </c>
      <c r="AZ157">
        <v>0</v>
      </c>
      <c r="BA157">
        <v>0</v>
      </c>
      <c r="BB157">
        <v>0</v>
      </c>
      <c r="BC157">
        <v>0</v>
      </c>
      <c r="BD157">
        <v>1</v>
      </c>
      <c r="BE157">
        <v>0</v>
      </c>
      <c r="BF157">
        <v>0</v>
      </c>
      <c r="BG157" t="s">
        <v>247</v>
      </c>
      <c r="BH157" t="s">
        <v>307</v>
      </c>
      <c r="BI157">
        <v>1</v>
      </c>
      <c r="BJ157">
        <v>2</v>
      </c>
      <c r="BK157">
        <v>3</v>
      </c>
      <c r="BL157">
        <v>0</v>
      </c>
      <c r="BM157">
        <v>2</v>
      </c>
      <c r="BN157">
        <v>0</v>
      </c>
      <c r="BO157" t="s">
        <v>247</v>
      </c>
      <c r="BP157">
        <v>1</v>
      </c>
      <c r="BQ157">
        <v>0</v>
      </c>
      <c r="BR157">
        <v>1</v>
      </c>
      <c r="BS157">
        <v>0</v>
      </c>
      <c r="BT157">
        <v>0</v>
      </c>
      <c r="BU157">
        <v>1</v>
      </c>
      <c r="BV157">
        <v>1</v>
      </c>
      <c r="BW157">
        <v>1</v>
      </c>
      <c r="BX157">
        <v>1</v>
      </c>
      <c r="BY157">
        <v>43265360000</v>
      </c>
      <c r="BZ157">
        <v>2863466509.4061537</v>
      </c>
      <c r="CA157" t="s">
        <v>247</v>
      </c>
      <c r="CB157" t="s">
        <v>247</v>
      </c>
      <c r="CC157">
        <v>37637662000</v>
      </c>
      <c r="CD157">
        <v>2491003995.5601578</v>
      </c>
      <c r="CE157" t="s">
        <v>247</v>
      </c>
      <c r="CF157" t="s">
        <v>247</v>
      </c>
      <c r="CG157">
        <v>0</v>
      </c>
      <c r="CH157" t="s">
        <v>247</v>
      </c>
      <c r="CI157" t="s">
        <v>247</v>
      </c>
      <c r="CJ157" t="s">
        <v>247</v>
      </c>
      <c r="CK157" t="s">
        <v>247</v>
      </c>
      <c r="CL157" t="s">
        <v>247</v>
      </c>
      <c r="CM157">
        <v>1</v>
      </c>
      <c r="CN157">
        <v>37637662000</v>
      </c>
      <c r="CO157">
        <v>2491003995.5601578</v>
      </c>
      <c r="CP157" t="s">
        <v>247</v>
      </c>
      <c r="CQ157" t="s">
        <v>247</v>
      </c>
      <c r="CR157">
        <v>1</v>
      </c>
      <c r="CS157">
        <v>1</v>
      </c>
      <c r="CT157">
        <v>43265360000</v>
      </c>
      <c r="CU157">
        <v>2863466509.4061537</v>
      </c>
      <c r="CV157">
        <v>1</v>
      </c>
    </row>
    <row r="158" spans="1:100">
      <c r="A158">
        <v>356</v>
      </c>
      <c r="B158" t="s">
        <v>290</v>
      </c>
      <c r="C158" t="s">
        <v>291</v>
      </c>
      <c r="D158">
        <v>3</v>
      </c>
      <c r="E158">
        <v>8</v>
      </c>
      <c r="F158">
        <v>2012</v>
      </c>
      <c r="G158" t="s">
        <v>304</v>
      </c>
      <c r="H158">
        <v>2006</v>
      </c>
      <c r="I158" t="s">
        <v>247</v>
      </c>
      <c r="J158">
        <v>0</v>
      </c>
      <c r="K158" t="s">
        <v>247</v>
      </c>
      <c r="L158">
        <v>2</v>
      </c>
      <c r="M158">
        <v>6</v>
      </c>
      <c r="N158" t="s">
        <v>305</v>
      </c>
      <c r="O158">
        <v>0</v>
      </c>
      <c r="P158">
        <v>1</v>
      </c>
      <c r="Q158">
        <v>0</v>
      </c>
      <c r="R158" t="s">
        <v>247</v>
      </c>
      <c r="S158">
        <v>0</v>
      </c>
      <c r="T158">
        <v>0</v>
      </c>
      <c r="U158">
        <v>0</v>
      </c>
      <c r="V158">
        <v>0</v>
      </c>
      <c r="W158">
        <v>0</v>
      </c>
      <c r="X158">
        <v>0</v>
      </c>
      <c r="Y158">
        <v>1</v>
      </c>
      <c r="Z158">
        <v>0</v>
      </c>
      <c r="AA158">
        <f t="shared" si="9"/>
        <v>243096633.59999999</v>
      </c>
      <c r="AB158">
        <v>50645132</v>
      </c>
      <c r="AC158" t="s">
        <v>306</v>
      </c>
      <c r="AD158">
        <v>4</v>
      </c>
      <c r="AE158">
        <v>0</v>
      </c>
      <c r="AF158" t="s">
        <v>247</v>
      </c>
      <c r="AG158">
        <v>3</v>
      </c>
      <c r="AH158" t="s">
        <v>247</v>
      </c>
      <c r="AI158" t="s">
        <v>247</v>
      </c>
      <c r="AJ158" t="s">
        <v>247</v>
      </c>
      <c r="AK158" t="s">
        <v>247</v>
      </c>
      <c r="AL158" t="s">
        <v>247</v>
      </c>
      <c r="AM158" t="s">
        <v>247</v>
      </c>
      <c r="AN158" t="s">
        <v>247</v>
      </c>
      <c r="AO158" t="s">
        <v>247</v>
      </c>
      <c r="AP158" t="s">
        <v>247</v>
      </c>
      <c r="AR158" t="s">
        <v>247</v>
      </c>
      <c r="AS158" t="s">
        <v>247</v>
      </c>
      <c r="AT158">
        <v>1</v>
      </c>
      <c r="AU158">
        <v>0</v>
      </c>
      <c r="AV158">
        <v>100</v>
      </c>
      <c r="AW158" t="s">
        <v>247</v>
      </c>
      <c r="AX158">
        <v>0</v>
      </c>
      <c r="AY158">
        <v>0</v>
      </c>
      <c r="AZ158">
        <v>0</v>
      </c>
      <c r="BA158">
        <v>0</v>
      </c>
      <c r="BB158">
        <v>0</v>
      </c>
      <c r="BC158">
        <v>0</v>
      </c>
      <c r="BD158">
        <v>1</v>
      </c>
      <c r="BE158">
        <v>0</v>
      </c>
      <c r="BF158">
        <v>0</v>
      </c>
      <c r="BG158" t="s">
        <v>247</v>
      </c>
      <c r="BH158" t="s">
        <v>307</v>
      </c>
      <c r="BI158">
        <v>1</v>
      </c>
      <c r="BJ158">
        <v>2</v>
      </c>
      <c r="BK158">
        <v>3</v>
      </c>
      <c r="BL158">
        <v>0</v>
      </c>
      <c r="BM158">
        <v>2</v>
      </c>
      <c r="BN158">
        <v>0</v>
      </c>
      <c r="BO158" t="s">
        <v>247</v>
      </c>
      <c r="BP158">
        <v>1</v>
      </c>
      <c r="BQ158">
        <v>0</v>
      </c>
      <c r="BR158">
        <v>1</v>
      </c>
      <c r="BS158">
        <v>0</v>
      </c>
      <c r="BT158">
        <v>0</v>
      </c>
      <c r="BU158">
        <v>1</v>
      </c>
      <c r="BV158">
        <v>1</v>
      </c>
      <c r="BW158">
        <v>1</v>
      </c>
      <c r="BX158">
        <v>1</v>
      </c>
      <c r="BY158">
        <v>176560413000</v>
      </c>
      <c r="BZ158">
        <v>11025858892.9858</v>
      </c>
      <c r="CA158" t="s">
        <v>247</v>
      </c>
      <c r="CB158" t="s">
        <v>247</v>
      </c>
      <c r="CC158">
        <v>39442456000</v>
      </c>
      <c r="CD158">
        <v>2463105669.3824177</v>
      </c>
      <c r="CE158" t="s">
        <v>247</v>
      </c>
      <c r="CF158" t="s">
        <v>247</v>
      </c>
      <c r="CG158">
        <v>0</v>
      </c>
      <c r="CH158" t="s">
        <v>247</v>
      </c>
      <c r="CI158" t="s">
        <v>247</v>
      </c>
      <c r="CJ158" t="s">
        <v>247</v>
      </c>
      <c r="CK158" t="s">
        <v>247</v>
      </c>
      <c r="CL158" t="s">
        <v>247</v>
      </c>
      <c r="CM158">
        <v>1</v>
      </c>
      <c r="CN158">
        <v>39442456000</v>
      </c>
      <c r="CO158">
        <v>2463105669.3824177</v>
      </c>
      <c r="CP158" t="s">
        <v>247</v>
      </c>
      <c r="CQ158" t="s">
        <v>247</v>
      </c>
      <c r="CR158">
        <v>1</v>
      </c>
      <c r="CS158">
        <v>1</v>
      </c>
      <c r="CT158">
        <v>176560413000</v>
      </c>
      <c r="CU158">
        <v>11025858892.9858</v>
      </c>
      <c r="CV158">
        <v>1</v>
      </c>
    </row>
    <row r="159" spans="1:100">
      <c r="A159">
        <v>356</v>
      </c>
      <c r="B159" t="s">
        <v>290</v>
      </c>
      <c r="C159" t="s">
        <v>291</v>
      </c>
      <c r="D159">
        <v>3</v>
      </c>
      <c r="E159">
        <v>8</v>
      </c>
      <c r="F159">
        <v>2013</v>
      </c>
      <c r="G159" t="s">
        <v>304</v>
      </c>
      <c r="H159">
        <v>2006</v>
      </c>
      <c r="I159" t="s">
        <v>247</v>
      </c>
      <c r="J159">
        <v>0</v>
      </c>
      <c r="K159" t="s">
        <v>247</v>
      </c>
      <c r="L159">
        <v>2</v>
      </c>
      <c r="M159">
        <v>6</v>
      </c>
      <c r="N159" t="s">
        <v>305</v>
      </c>
      <c r="O159">
        <v>0</v>
      </c>
      <c r="P159">
        <v>1</v>
      </c>
      <c r="Q159">
        <v>0</v>
      </c>
      <c r="R159" t="s">
        <v>247</v>
      </c>
      <c r="S159">
        <v>0</v>
      </c>
      <c r="T159">
        <v>0</v>
      </c>
      <c r="U159">
        <v>0</v>
      </c>
      <c r="V159">
        <v>0</v>
      </c>
      <c r="W159">
        <v>0</v>
      </c>
      <c r="X159">
        <v>0</v>
      </c>
      <c r="Y159">
        <v>1</v>
      </c>
      <c r="Z159">
        <v>0</v>
      </c>
      <c r="AA159">
        <f t="shared" si="9"/>
        <v>199536096</v>
      </c>
      <c r="AB159">
        <v>41570020</v>
      </c>
      <c r="AC159" t="s">
        <v>306</v>
      </c>
      <c r="AD159">
        <v>4</v>
      </c>
      <c r="AE159">
        <v>0</v>
      </c>
      <c r="AF159" t="s">
        <v>247</v>
      </c>
      <c r="AG159">
        <v>3</v>
      </c>
      <c r="AH159" t="s">
        <v>247</v>
      </c>
      <c r="AI159" t="s">
        <v>247</v>
      </c>
      <c r="AJ159" t="s">
        <v>247</v>
      </c>
      <c r="AK159" t="s">
        <v>247</v>
      </c>
      <c r="AL159" t="s">
        <v>247</v>
      </c>
      <c r="AM159" t="s">
        <v>247</v>
      </c>
      <c r="AN159" t="s">
        <v>247</v>
      </c>
      <c r="AO159" t="s">
        <v>247</v>
      </c>
      <c r="AP159" t="s">
        <v>247</v>
      </c>
      <c r="AR159" t="s">
        <v>247</v>
      </c>
      <c r="AS159" t="s">
        <v>247</v>
      </c>
      <c r="AT159">
        <v>1</v>
      </c>
      <c r="AU159">
        <v>0</v>
      </c>
      <c r="AV159">
        <v>100</v>
      </c>
      <c r="AW159" t="s">
        <v>247</v>
      </c>
      <c r="AX159">
        <v>0</v>
      </c>
      <c r="AY159">
        <v>0</v>
      </c>
      <c r="AZ159">
        <v>0</v>
      </c>
      <c r="BA159">
        <v>0</v>
      </c>
      <c r="BB159">
        <v>0</v>
      </c>
      <c r="BC159">
        <v>0</v>
      </c>
      <c r="BD159">
        <v>1</v>
      </c>
      <c r="BE159">
        <v>0</v>
      </c>
      <c r="BF159">
        <v>0</v>
      </c>
      <c r="BG159" t="s">
        <v>247</v>
      </c>
      <c r="BH159" t="s">
        <v>307</v>
      </c>
      <c r="BI159">
        <v>1</v>
      </c>
      <c r="BJ159">
        <v>2</v>
      </c>
      <c r="BK159">
        <v>3</v>
      </c>
      <c r="BL159">
        <v>0</v>
      </c>
      <c r="BM159">
        <v>2</v>
      </c>
      <c r="BN159">
        <v>0</v>
      </c>
      <c r="BO159" t="s">
        <v>247</v>
      </c>
      <c r="BP159">
        <v>1</v>
      </c>
      <c r="BQ159">
        <v>0</v>
      </c>
      <c r="BR159">
        <v>1</v>
      </c>
      <c r="BS159">
        <v>0</v>
      </c>
      <c r="BT159">
        <v>0</v>
      </c>
      <c r="BU159">
        <v>1</v>
      </c>
      <c r="BV159">
        <v>1</v>
      </c>
      <c r="BW159">
        <v>1</v>
      </c>
      <c r="BX159">
        <v>1</v>
      </c>
      <c r="BY159">
        <v>38151377000</v>
      </c>
      <c r="BZ159">
        <v>2279910721.1557145</v>
      </c>
      <c r="CA159" t="s">
        <v>247</v>
      </c>
      <c r="CB159" t="s">
        <v>247</v>
      </c>
      <c r="CC159">
        <v>42272689000</v>
      </c>
      <c r="CD159">
        <v>2526198644.4992862</v>
      </c>
      <c r="CE159" t="s">
        <v>247</v>
      </c>
      <c r="CF159" t="s">
        <v>247</v>
      </c>
      <c r="CG159">
        <v>0</v>
      </c>
      <c r="CH159" t="s">
        <v>247</v>
      </c>
      <c r="CI159" t="s">
        <v>247</v>
      </c>
      <c r="CJ159" t="s">
        <v>247</v>
      </c>
      <c r="CK159" t="s">
        <v>247</v>
      </c>
      <c r="CL159" t="s">
        <v>247</v>
      </c>
      <c r="CM159">
        <v>1</v>
      </c>
      <c r="CN159">
        <v>42272689000</v>
      </c>
      <c r="CO159">
        <v>2526198644.4992862</v>
      </c>
      <c r="CP159" t="s">
        <v>247</v>
      </c>
      <c r="CQ159" t="s">
        <v>247</v>
      </c>
      <c r="CR159">
        <v>1</v>
      </c>
      <c r="CS159">
        <v>1</v>
      </c>
      <c r="CT159">
        <v>38151377000</v>
      </c>
      <c r="CU159">
        <v>2279910721.1557145</v>
      </c>
      <c r="CV159">
        <v>1</v>
      </c>
    </row>
    <row r="160" spans="1:100">
      <c r="A160">
        <v>356</v>
      </c>
      <c r="B160" t="s">
        <v>290</v>
      </c>
      <c r="C160" t="s">
        <v>291</v>
      </c>
      <c r="D160">
        <v>3</v>
      </c>
      <c r="E160">
        <v>8</v>
      </c>
      <c r="F160">
        <v>2014</v>
      </c>
      <c r="G160" t="s">
        <v>304</v>
      </c>
      <c r="H160">
        <v>2006</v>
      </c>
      <c r="I160" t="s">
        <v>247</v>
      </c>
      <c r="J160">
        <v>0</v>
      </c>
      <c r="K160" t="s">
        <v>247</v>
      </c>
      <c r="L160">
        <v>2</v>
      </c>
      <c r="M160">
        <v>6</v>
      </c>
      <c r="N160" t="s">
        <v>305</v>
      </c>
      <c r="O160">
        <v>0</v>
      </c>
      <c r="P160">
        <v>1</v>
      </c>
      <c r="Q160">
        <v>0</v>
      </c>
      <c r="R160" t="s">
        <v>247</v>
      </c>
      <c r="S160">
        <v>0</v>
      </c>
      <c r="T160">
        <v>0</v>
      </c>
      <c r="U160">
        <v>0</v>
      </c>
      <c r="V160">
        <v>0</v>
      </c>
      <c r="W160">
        <v>0</v>
      </c>
      <c r="X160">
        <v>0</v>
      </c>
      <c r="Y160">
        <v>1</v>
      </c>
      <c r="Z160">
        <v>0</v>
      </c>
      <c r="AA160">
        <f t="shared" si="9"/>
        <v>228300115.19999999</v>
      </c>
      <c r="AB160">
        <v>47562524</v>
      </c>
      <c r="AC160" t="s">
        <v>306</v>
      </c>
      <c r="AD160">
        <v>4</v>
      </c>
      <c r="AE160">
        <v>0</v>
      </c>
      <c r="AF160" t="s">
        <v>247</v>
      </c>
      <c r="AG160">
        <v>3</v>
      </c>
      <c r="AH160" t="s">
        <v>247</v>
      </c>
      <c r="AI160" t="s">
        <v>247</v>
      </c>
      <c r="AJ160" t="s">
        <v>247</v>
      </c>
      <c r="AK160" t="s">
        <v>247</v>
      </c>
      <c r="AL160" t="s">
        <v>247</v>
      </c>
      <c r="AM160" t="s">
        <v>247</v>
      </c>
      <c r="AN160">
        <f>155.96*30</f>
        <v>4678.8</v>
      </c>
      <c r="AO160">
        <f>AN160/17</f>
        <v>275.22352941176473</v>
      </c>
      <c r="AP160" t="s">
        <v>247</v>
      </c>
      <c r="AR160" t="s">
        <v>247</v>
      </c>
      <c r="AS160" t="s">
        <v>247</v>
      </c>
      <c r="AT160">
        <v>1</v>
      </c>
      <c r="AU160">
        <v>0</v>
      </c>
      <c r="AV160">
        <v>100</v>
      </c>
      <c r="AW160" t="s">
        <v>247</v>
      </c>
      <c r="AX160">
        <v>0</v>
      </c>
      <c r="AY160">
        <v>0</v>
      </c>
      <c r="AZ160">
        <v>0</v>
      </c>
      <c r="BA160">
        <v>0</v>
      </c>
      <c r="BB160">
        <v>0</v>
      </c>
      <c r="BC160">
        <v>0</v>
      </c>
      <c r="BD160">
        <v>1</v>
      </c>
      <c r="BE160">
        <v>0</v>
      </c>
      <c r="BF160">
        <v>0</v>
      </c>
      <c r="BG160" t="s">
        <v>247</v>
      </c>
      <c r="BH160" t="s">
        <v>307</v>
      </c>
      <c r="BI160">
        <v>1</v>
      </c>
      <c r="BJ160">
        <v>2</v>
      </c>
      <c r="BK160">
        <v>3</v>
      </c>
      <c r="BL160">
        <v>0</v>
      </c>
      <c r="BM160">
        <v>2</v>
      </c>
      <c r="BN160">
        <v>0</v>
      </c>
      <c r="BO160" t="s">
        <v>247</v>
      </c>
      <c r="BP160">
        <v>1</v>
      </c>
      <c r="BQ160">
        <v>0</v>
      </c>
      <c r="BR160">
        <v>1</v>
      </c>
      <c r="BS160">
        <v>0</v>
      </c>
      <c r="BT160">
        <v>0</v>
      </c>
      <c r="BU160">
        <v>1</v>
      </c>
      <c r="BV160">
        <v>1</v>
      </c>
      <c r="BW160">
        <v>1</v>
      </c>
      <c r="BX160">
        <v>1</v>
      </c>
      <c r="BY160">
        <v>35524571000</v>
      </c>
      <c r="BZ160">
        <v>2096955326.0145738</v>
      </c>
      <c r="CA160" t="s">
        <v>247</v>
      </c>
      <c r="CB160" t="s">
        <v>247</v>
      </c>
      <c r="CC160">
        <v>39655490000</v>
      </c>
      <c r="CD160">
        <v>2340796485.9369497</v>
      </c>
      <c r="CE160" t="s">
        <v>247</v>
      </c>
      <c r="CF160" t="s">
        <v>247</v>
      </c>
      <c r="CG160">
        <v>0</v>
      </c>
      <c r="CH160" t="s">
        <v>247</v>
      </c>
      <c r="CI160" t="s">
        <v>247</v>
      </c>
      <c r="CJ160" t="s">
        <v>247</v>
      </c>
      <c r="CK160" t="s">
        <v>247</v>
      </c>
      <c r="CL160" t="s">
        <v>247</v>
      </c>
      <c r="CM160">
        <v>1</v>
      </c>
      <c r="CN160">
        <v>39655490000</v>
      </c>
      <c r="CO160">
        <v>2340796485.9369497</v>
      </c>
      <c r="CP160" t="s">
        <v>247</v>
      </c>
      <c r="CQ160" t="s">
        <v>247</v>
      </c>
      <c r="CR160">
        <v>1</v>
      </c>
      <c r="CS160">
        <v>1</v>
      </c>
      <c r="CT160">
        <v>35524571000</v>
      </c>
      <c r="CU160">
        <v>2096955326.0145738</v>
      </c>
      <c r="CV160">
        <v>1</v>
      </c>
    </row>
    <row r="161" spans="1:100">
      <c r="A161">
        <v>356</v>
      </c>
      <c r="B161" t="s">
        <v>290</v>
      </c>
      <c r="C161" t="s">
        <v>291</v>
      </c>
      <c r="D161">
        <v>3</v>
      </c>
      <c r="E161">
        <v>8</v>
      </c>
      <c r="F161">
        <v>2015</v>
      </c>
      <c r="G161" t="s">
        <v>304</v>
      </c>
      <c r="H161">
        <v>2006</v>
      </c>
      <c r="I161" t="s">
        <v>247</v>
      </c>
      <c r="J161">
        <v>0</v>
      </c>
      <c r="K161" t="s">
        <v>247</v>
      </c>
      <c r="L161">
        <v>2</v>
      </c>
      <c r="M161">
        <v>6</v>
      </c>
      <c r="N161" t="s">
        <v>305</v>
      </c>
      <c r="O161">
        <v>0</v>
      </c>
      <c r="P161">
        <v>1</v>
      </c>
      <c r="Q161">
        <v>0</v>
      </c>
      <c r="R161" t="s">
        <v>247</v>
      </c>
      <c r="S161">
        <v>0</v>
      </c>
      <c r="T161">
        <v>0</v>
      </c>
      <c r="U161">
        <v>0</v>
      </c>
      <c r="V161">
        <v>0</v>
      </c>
      <c r="W161">
        <v>0</v>
      </c>
      <c r="X161">
        <v>0</v>
      </c>
      <c r="Y161">
        <v>1</v>
      </c>
      <c r="Z161">
        <v>0</v>
      </c>
      <c r="AA161">
        <f t="shared" si="9"/>
        <v>172845331.19999999</v>
      </c>
      <c r="AB161">
        <v>36009444</v>
      </c>
      <c r="AC161" t="s">
        <v>306</v>
      </c>
      <c r="AD161">
        <v>4</v>
      </c>
      <c r="AE161">
        <v>0</v>
      </c>
      <c r="AF161" t="s">
        <v>247</v>
      </c>
      <c r="AG161">
        <v>3</v>
      </c>
      <c r="AH161" t="s">
        <v>247</v>
      </c>
      <c r="AI161" t="s">
        <v>247</v>
      </c>
      <c r="AJ161" t="s">
        <v>247</v>
      </c>
      <c r="AK161" t="s">
        <v>247</v>
      </c>
      <c r="AL161" t="s">
        <v>247</v>
      </c>
      <c r="AM161" t="s">
        <v>247</v>
      </c>
      <c r="AN161">
        <f>160.97*30</f>
        <v>4829.1000000000004</v>
      </c>
      <c r="AO161">
        <f>AN161/17</f>
        <v>284.06470588235294</v>
      </c>
      <c r="AP161" t="s">
        <v>247</v>
      </c>
      <c r="AR161" t="s">
        <v>247</v>
      </c>
      <c r="AS161" t="s">
        <v>247</v>
      </c>
      <c r="AT161">
        <v>1</v>
      </c>
      <c r="AU161">
        <v>0</v>
      </c>
      <c r="AV161">
        <v>100</v>
      </c>
      <c r="AW161" t="s">
        <v>247</v>
      </c>
      <c r="AX161">
        <v>0</v>
      </c>
      <c r="AY161">
        <v>0</v>
      </c>
      <c r="AZ161">
        <v>0</v>
      </c>
      <c r="BA161">
        <v>0</v>
      </c>
      <c r="BB161">
        <v>0</v>
      </c>
      <c r="BC161">
        <v>0</v>
      </c>
      <c r="BD161">
        <v>1</v>
      </c>
      <c r="BE161">
        <v>0</v>
      </c>
      <c r="BF161">
        <v>0</v>
      </c>
      <c r="BG161" t="s">
        <v>247</v>
      </c>
      <c r="BH161" t="s">
        <v>307</v>
      </c>
      <c r="BI161">
        <v>1</v>
      </c>
      <c r="BJ161">
        <v>2</v>
      </c>
      <c r="BK161">
        <v>3</v>
      </c>
      <c r="BL161">
        <v>0</v>
      </c>
      <c r="BM161">
        <v>2</v>
      </c>
      <c r="BN161">
        <v>0</v>
      </c>
      <c r="BO161" t="s">
        <v>247</v>
      </c>
      <c r="BP161">
        <v>1</v>
      </c>
      <c r="BQ161">
        <v>0</v>
      </c>
      <c r="BR161">
        <v>1</v>
      </c>
      <c r="BS161">
        <v>0</v>
      </c>
      <c r="BT161">
        <v>0</v>
      </c>
      <c r="BU161">
        <v>1</v>
      </c>
      <c r="BV161">
        <v>1</v>
      </c>
      <c r="BW161">
        <v>1</v>
      </c>
      <c r="BX161">
        <v>1</v>
      </c>
      <c r="BY161">
        <v>17473055000</v>
      </c>
      <c r="BZ161">
        <v>1024211705.2244264</v>
      </c>
      <c r="CA161" t="s">
        <v>247</v>
      </c>
      <c r="CB161" t="s">
        <v>247</v>
      </c>
      <c r="CC161">
        <v>14088198000</v>
      </c>
      <c r="CD161">
        <v>825802774.45010924</v>
      </c>
      <c r="CE161" t="s">
        <v>247</v>
      </c>
      <c r="CF161" t="s">
        <v>247</v>
      </c>
      <c r="CG161">
        <v>0</v>
      </c>
      <c r="CH161" t="s">
        <v>247</v>
      </c>
      <c r="CI161" t="s">
        <v>247</v>
      </c>
      <c r="CJ161" t="s">
        <v>247</v>
      </c>
      <c r="CK161" t="s">
        <v>247</v>
      </c>
      <c r="CL161" t="s">
        <v>247</v>
      </c>
      <c r="CM161">
        <v>1</v>
      </c>
      <c r="CN161">
        <v>14088198000</v>
      </c>
      <c r="CO161">
        <v>825802774.45010924</v>
      </c>
      <c r="CP161" t="s">
        <v>247</v>
      </c>
      <c r="CQ161" t="s">
        <v>247</v>
      </c>
      <c r="CR161">
        <v>1</v>
      </c>
      <c r="CS161">
        <v>1</v>
      </c>
      <c r="CT161">
        <v>17473055000</v>
      </c>
      <c r="CU161">
        <v>1024211705.2244264</v>
      </c>
      <c r="CV161">
        <v>1</v>
      </c>
    </row>
    <row r="162" spans="1:100">
      <c r="A162">
        <v>462</v>
      </c>
      <c r="B162" t="s">
        <v>311</v>
      </c>
      <c r="C162" t="s">
        <v>312</v>
      </c>
      <c r="D162">
        <v>3</v>
      </c>
      <c r="E162">
        <v>8</v>
      </c>
      <c r="F162">
        <v>2003</v>
      </c>
      <c r="G162" t="s">
        <v>313</v>
      </c>
      <c r="H162">
        <v>2003</v>
      </c>
      <c r="I162">
        <v>2011</v>
      </c>
      <c r="J162">
        <v>0</v>
      </c>
      <c r="K162" t="s">
        <v>247</v>
      </c>
      <c r="L162">
        <v>1</v>
      </c>
      <c r="M162">
        <v>2</v>
      </c>
      <c r="N162" t="s">
        <v>380</v>
      </c>
      <c r="O162">
        <v>0</v>
      </c>
      <c r="P162">
        <v>1</v>
      </c>
      <c r="Q162">
        <v>0</v>
      </c>
      <c r="R162" t="s">
        <v>247</v>
      </c>
      <c r="S162">
        <v>0</v>
      </c>
      <c r="T162">
        <v>0</v>
      </c>
      <c r="U162">
        <v>1</v>
      </c>
      <c r="V162">
        <v>0</v>
      </c>
      <c r="W162">
        <v>0</v>
      </c>
      <c r="X162">
        <v>0</v>
      </c>
      <c r="Y162">
        <v>0</v>
      </c>
      <c r="Z162">
        <v>0</v>
      </c>
      <c r="AA162">
        <f>AB162*5.2</f>
        <v>6905.6</v>
      </c>
      <c r="AB162">
        <v>1328</v>
      </c>
      <c r="AC162" t="s">
        <v>314</v>
      </c>
      <c r="AD162">
        <v>5</v>
      </c>
      <c r="AE162">
        <v>0</v>
      </c>
      <c r="AF162" t="s">
        <v>247</v>
      </c>
      <c r="AG162">
        <v>4</v>
      </c>
      <c r="AH162" t="s">
        <v>247</v>
      </c>
      <c r="AI162" t="s">
        <v>247</v>
      </c>
      <c r="AJ162" t="s">
        <v>247</v>
      </c>
      <c r="AK162" t="s">
        <v>247</v>
      </c>
      <c r="AL162" t="s">
        <v>247</v>
      </c>
      <c r="AM162" t="s">
        <v>247</v>
      </c>
      <c r="AN162" t="s">
        <v>247</v>
      </c>
      <c r="AO162" t="s">
        <v>247</v>
      </c>
      <c r="AP162">
        <v>500</v>
      </c>
      <c r="AQ162">
        <v>77.259248243202933</v>
      </c>
      <c r="AR162" t="s">
        <v>247</v>
      </c>
      <c r="AS162" t="s">
        <v>247</v>
      </c>
      <c r="AT162">
        <v>1</v>
      </c>
      <c r="AU162" t="s">
        <v>247</v>
      </c>
      <c r="AV162">
        <v>97</v>
      </c>
      <c r="AW162" t="s">
        <v>247</v>
      </c>
      <c r="AX162">
        <v>0</v>
      </c>
      <c r="AY162">
        <v>0</v>
      </c>
      <c r="AZ162">
        <v>0</v>
      </c>
      <c r="BA162">
        <v>0</v>
      </c>
      <c r="BB162">
        <v>0</v>
      </c>
      <c r="BC162">
        <v>0</v>
      </c>
      <c r="BD162">
        <v>0</v>
      </c>
      <c r="BE162" t="s">
        <v>247</v>
      </c>
      <c r="BF162" t="s">
        <v>247</v>
      </c>
      <c r="BG162" t="s">
        <v>247</v>
      </c>
      <c r="BH162" t="s">
        <v>315</v>
      </c>
      <c r="BI162">
        <v>1</v>
      </c>
      <c r="BJ162">
        <v>4</v>
      </c>
      <c r="BK162">
        <v>1</v>
      </c>
      <c r="BL162">
        <v>0</v>
      </c>
      <c r="BM162">
        <v>2</v>
      </c>
      <c r="BN162">
        <v>0</v>
      </c>
      <c r="BO162" t="s">
        <v>247</v>
      </c>
      <c r="BP162">
        <v>0</v>
      </c>
      <c r="BQ162">
        <v>0</v>
      </c>
      <c r="BR162">
        <v>1</v>
      </c>
      <c r="BS162">
        <v>0</v>
      </c>
      <c r="BT162">
        <v>0</v>
      </c>
      <c r="BU162">
        <v>1</v>
      </c>
      <c r="BV162">
        <v>0</v>
      </c>
      <c r="BW162" t="s">
        <v>247</v>
      </c>
      <c r="BX162">
        <v>1</v>
      </c>
      <c r="BY162" t="s">
        <v>247</v>
      </c>
      <c r="BZ162" t="s">
        <v>247</v>
      </c>
      <c r="CA162" t="s">
        <v>247</v>
      </c>
      <c r="CB162" t="s">
        <v>247</v>
      </c>
      <c r="CC162">
        <v>7968990</v>
      </c>
      <c r="CD162">
        <v>1231356.3533152035</v>
      </c>
      <c r="CE162" t="s">
        <v>247</v>
      </c>
      <c r="CF162" t="s">
        <v>247</v>
      </c>
      <c r="CG162">
        <v>0</v>
      </c>
      <c r="CH162" t="s">
        <v>247</v>
      </c>
      <c r="CI162" t="s">
        <v>247</v>
      </c>
      <c r="CJ162" t="s">
        <v>247</v>
      </c>
      <c r="CK162" t="s">
        <v>247</v>
      </c>
      <c r="CL162" t="s">
        <v>247</v>
      </c>
      <c r="CM162">
        <v>1</v>
      </c>
      <c r="CN162">
        <v>7968990</v>
      </c>
      <c r="CO162">
        <v>1231356.3533152035</v>
      </c>
      <c r="CP162" t="s">
        <v>247</v>
      </c>
      <c r="CQ162" t="s">
        <v>247</v>
      </c>
      <c r="CR162">
        <v>1</v>
      </c>
      <c r="CS162">
        <v>1</v>
      </c>
      <c r="CT162">
        <v>7968990</v>
      </c>
      <c r="CU162">
        <v>1231356.3533152035</v>
      </c>
      <c r="CV162">
        <v>2</v>
      </c>
    </row>
    <row r="163" spans="1:100">
      <c r="A163">
        <v>462</v>
      </c>
      <c r="B163" t="s">
        <v>311</v>
      </c>
      <c r="C163" t="s">
        <v>312</v>
      </c>
      <c r="D163">
        <v>3</v>
      </c>
      <c r="E163">
        <v>8</v>
      </c>
      <c r="F163">
        <v>2004</v>
      </c>
      <c r="G163" t="s">
        <v>313</v>
      </c>
      <c r="H163">
        <v>2003</v>
      </c>
      <c r="I163">
        <v>2011</v>
      </c>
      <c r="J163">
        <v>0</v>
      </c>
      <c r="K163" t="s">
        <v>247</v>
      </c>
      <c r="L163">
        <v>1</v>
      </c>
      <c r="M163">
        <v>2</v>
      </c>
      <c r="N163" t="s">
        <v>380</v>
      </c>
      <c r="O163">
        <v>0</v>
      </c>
      <c r="P163">
        <v>1</v>
      </c>
      <c r="Q163">
        <v>0</v>
      </c>
      <c r="R163" t="s">
        <v>247</v>
      </c>
      <c r="S163">
        <v>0</v>
      </c>
      <c r="T163">
        <v>0</v>
      </c>
      <c r="U163">
        <v>1</v>
      </c>
      <c r="V163">
        <v>0</v>
      </c>
      <c r="W163">
        <v>0</v>
      </c>
      <c r="X163">
        <v>0</v>
      </c>
      <c r="Y163">
        <v>0</v>
      </c>
      <c r="Z163">
        <v>0</v>
      </c>
      <c r="AA163">
        <f t="shared" ref="AA163:AA164" si="10">AB163*5.2</f>
        <v>5335.2</v>
      </c>
      <c r="AB163">
        <v>1026</v>
      </c>
      <c r="AC163" t="s">
        <v>314</v>
      </c>
      <c r="AD163">
        <v>5</v>
      </c>
      <c r="AE163">
        <v>0</v>
      </c>
      <c r="AF163" t="s">
        <v>247</v>
      </c>
      <c r="AG163">
        <v>4</v>
      </c>
      <c r="AH163" t="s">
        <v>247</v>
      </c>
      <c r="AI163" t="s">
        <v>247</v>
      </c>
      <c r="AJ163" t="s">
        <v>247</v>
      </c>
      <c r="AK163" t="s">
        <v>247</v>
      </c>
      <c r="AL163" t="s">
        <v>247</v>
      </c>
      <c r="AM163" t="s">
        <v>247</v>
      </c>
      <c r="AN163" t="s">
        <v>247</v>
      </c>
      <c r="AO163" t="s">
        <v>247</v>
      </c>
      <c r="AP163">
        <v>500</v>
      </c>
      <c r="AQ163">
        <v>77.962334508834687</v>
      </c>
      <c r="AR163" t="s">
        <v>247</v>
      </c>
      <c r="AS163" t="s">
        <v>247</v>
      </c>
      <c r="AT163">
        <v>1</v>
      </c>
      <c r="AU163" t="s">
        <v>247</v>
      </c>
      <c r="AV163">
        <v>97</v>
      </c>
      <c r="AW163" t="s">
        <v>247</v>
      </c>
      <c r="AX163">
        <v>0</v>
      </c>
      <c r="AY163">
        <v>0</v>
      </c>
      <c r="AZ163">
        <v>0</v>
      </c>
      <c r="BA163">
        <v>0</v>
      </c>
      <c r="BB163">
        <v>0</v>
      </c>
      <c r="BC163">
        <v>0</v>
      </c>
      <c r="BD163">
        <v>0</v>
      </c>
      <c r="BE163" t="s">
        <v>247</v>
      </c>
      <c r="BF163" t="s">
        <v>247</v>
      </c>
      <c r="BG163" t="s">
        <v>247</v>
      </c>
      <c r="BH163" t="s">
        <v>315</v>
      </c>
      <c r="BI163">
        <v>1</v>
      </c>
      <c r="BJ163">
        <v>4</v>
      </c>
      <c r="BK163">
        <v>1</v>
      </c>
      <c r="BL163">
        <v>0</v>
      </c>
      <c r="BM163">
        <v>2</v>
      </c>
      <c r="BN163">
        <v>0</v>
      </c>
      <c r="BO163" t="s">
        <v>247</v>
      </c>
      <c r="BP163">
        <v>0</v>
      </c>
      <c r="BQ163">
        <v>0</v>
      </c>
      <c r="BR163">
        <v>1</v>
      </c>
      <c r="BS163">
        <v>0</v>
      </c>
      <c r="BT163">
        <v>0</v>
      </c>
      <c r="BU163">
        <v>1</v>
      </c>
      <c r="BV163">
        <v>0</v>
      </c>
      <c r="BW163" t="s">
        <v>247</v>
      </c>
      <c r="BX163">
        <v>1</v>
      </c>
      <c r="BY163" t="s">
        <v>247</v>
      </c>
      <c r="BZ163" t="s">
        <v>247</v>
      </c>
      <c r="CA163" t="s">
        <v>247</v>
      </c>
      <c r="CB163" t="s">
        <v>247</v>
      </c>
      <c r="CC163">
        <v>6156000</v>
      </c>
      <c r="CD163">
        <v>959872.26247277262</v>
      </c>
      <c r="CE163" t="s">
        <v>247</v>
      </c>
      <c r="CF163" t="s">
        <v>247</v>
      </c>
      <c r="CG163">
        <v>0</v>
      </c>
      <c r="CH163" t="s">
        <v>247</v>
      </c>
      <c r="CI163" t="s">
        <v>247</v>
      </c>
      <c r="CJ163" t="s">
        <v>247</v>
      </c>
      <c r="CK163" t="s">
        <v>247</v>
      </c>
      <c r="CL163" t="s">
        <v>247</v>
      </c>
      <c r="CM163">
        <v>1</v>
      </c>
      <c r="CN163">
        <v>6156000</v>
      </c>
      <c r="CO163">
        <v>959872.26247277262</v>
      </c>
      <c r="CP163" t="s">
        <v>247</v>
      </c>
      <c r="CQ163" t="s">
        <v>247</v>
      </c>
      <c r="CR163">
        <v>1</v>
      </c>
      <c r="CS163">
        <v>1</v>
      </c>
      <c r="CT163">
        <v>6156000</v>
      </c>
      <c r="CU163">
        <v>959872.26247277262</v>
      </c>
      <c r="CV163">
        <v>2</v>
      </c>
    </row>
    <row r="164" spans="1:100">
      <c r="A164">
        <v>462</v>
      </c>
      <c r="B164" t="s">
        <v>311</v>
      </c>
      <c r="C164" t="s">
        <v>312</v>
      </c>
      <c r="D164">
        <v>3</v>
      </c>
      <c r="E164">
        <v>8</v>
      </c>
      <c r="F164">
        <v>2005</v>
      </c>
      <c r="G164" t="s">
        <v>313</v>
      </c>
      <c r="H164">
        <v>2003</v>
      </c>
      <c r="I164">
        <v>2011</v>
      </c>
      <c r="J164">
        <v>0</v>
      </c>
      <c r="K164" t="s">
        <v>247</v>
      </c>
      <c r="L164">
        <v>1</v>
      </c>
      <c r="M164">
        <v>2</v>
      </c>
      <c r="N164" t="s">
        <v>380</v>
      </c>
      <c r="O164">
        <v>0</v>
      </c>
      <c r="P164">
        <v>1</v>
      </c>
      <c r="Q164">
        <v>0</v>
      </c>
      <c r="R164" t="s">
        <v>247</v>
      </c>
      <c r="S164">
        <v>0</v>
      </c>
      <c r="T164">
        <v>0</v>
      </c>
      <c r="U164">
        <v>1</v>
      </c>
      <c r="V164">
        <v>0</v>
      </c>
      <c r="W164">
        <v>0</v>
      </c>
      <c r="X164">
        <v>0</v>
      </c>
      <c r="Y164">
        <v>0</v>
      </c>
      <c r="Z164">
        <v>0</v>
      </c>
      <c r="AA164">
        <f t="shared" si="10"/>
        <v>3369.6</v>
      </c>
      <c r="AB164">
        <v>648</v>
      </c>
      <c r="AC164" t="s">
        <v>314</v>
      </c>
      <c r="AD164">
        <v>5</v>
      </c>
      <c r="AE164">
        <v>0</v>
      </c>
      <c r="AF164" t="s">
        <v>247</v>
      </c>
      <c r="AG164">
        <v>4</v>
      </c>
      <c r="AH164" t="s">
        <v>247</v>
      </c>
      <c r="AI164" t="s">
        <v>247</v>
      </c>
      <c r="AJ164" t="s">
        <v>247</v>
      </c>
      <c r="AK164" t="s">
        <v>247</v>
      </c>
      <c r="AL164" t="s">
        <v>247</v>
      </c>
      <c r="AM164" t="s">
        <v>247</v>
      </c>
      <c r="AN164" t="s">
        <v>247</v>
      </c>
      <c r="AO164" t="s">
        <v>247</v>
      </c>
      <c r="AP164">
        <v>500</v>
      </c>
      <c r="AQ164">
        <v>79.375328243352968</v>
      </c>
      <c r="AR164" t="s">
        <v>247</v>
      </c>
      <c r="AS164" t="s">
        <v>247</v>
      </c>
      <c r="AT164">
        <v>1</v>
      </c>
      <c r="AU164" t="s">
        <v>247</v>
      </c>
      <c r="AV164">
        <v>97</v>
      </c>
      <c r="AW164" t="s">
        <v>247</v>
      </c>
      <c r="AX164">
        <v>0</v>
      </c>
      <c r="AY164">
        <v>0</v>
      </c>
      <c r="AZ164">
        <v>0</v>
      </c>
      <c r="BA164">
        <v>0</v>
      </c>
      <c r="BB164">
        <v>0</v>
      </c>
      <c r="BC164">
        <v>0</v>
      </c>
      <c r="BD164">
        <v>0</v>
      </c>
      <c r="BE164" t="s">
        <v>247</v>
      </c>
      <c r="BF164" t="s">
        <v>247</v>
      </c>
      <c r="BG164" t="s">
        <v>247</v>
      </c>
      <c r="BH164" t="s">
        <v>315</v>
      </c>
      <c r="BI164">
        <v>1</v>
      </c>
      <c r="BJ164">
        <v>4</v>
      </c>
      <c r="BK164">
        <v>1</v>
      </c>
      <c r="BL164">
        <v>0</v>
      </c>
      <c r="BM164">
        <v>2</v>
      </c>
      <c r="BN164">
        <v>0</v>
      </c>
      <c r="BO164" t="s">
        <v>247</v>
      </c>
      <c r="BP164">
        <v>0</v>
      </c>
      <c r="BQ164">
        <v>0</v>
      </c>
      <c r="BR164">
        <v>1</v>
      </c>
      <c r="BS164">
        <v>0</v>
      </c>
      <c r="BT164">
        <v>0</v>
      </c>
      <c r="BU164">
        <v>1</v>
      </c>
      <c r="BV164">
        <v>0</v>
      </c>
      <c r="BW164" t="s">
        <v>247</v>
      </c>
      <c r="BX164">
        <v>1</v>
      </c>
      <c r="BY164" t="s">
        <v>247</v>
      </c>
      <c r="BZ164" t="s">
        <v>247</v>
      </c>
      <c r="CA164" t="s">
        <v>247</v>
      </c>
      <c r="CB164" t="s">
        <v>247</v>
      </c>
      <c r="CC164">
        <v>3889166</v>
      </c>
      <c r="CD164">
        <v>617407.65568577615</v>
      </c>
      <c r="CE164" t="s">
        <v>247</v>
      </c>
      <c r="CF164" t="s">
        <v>247</v>
      </c>
      <c r="CG164">
        <v>0</v>
      </c>
      <c r="CH164" t="s">
        <v>247</v>
      </c>
      <c r="CI164" t="s">
        <v>247</v>
      </c>
      <c r="CJ164" t="s">
        <v>247</v>
      </c>
      <c r="CK164" t="s">
        <v>247</v>
      </c>
      <c r="CL164" t="s">
        <v>247</v>
      </c>
      <c r="CM164">
        <v>1</v>
      </c>
      <c r="CN164">
        <v>3889166</v>
      </c>
      <c r="CO164">
        <v>617407.65568577615</v>
      </c>
      <c r="CP164" t="s">
        <v>247</v>
      </c>
      <c r="CQ164" t="s">
        <v>247</v>
      </c>
      <c r="CR164">
        <v>1</v>
      </c>
      <c r="CS164">
        <v>1</v>
      </c>
      <c r="CT164">
        <v>3889166</v>
      </c>
      <c r="CU164">
        <v>617407.65568577615</v>
      </c>
      <c r="CV164">
        <v>2</v>
      </c>
    </row>
    <row r="165" spans="1:100">
      <c r="A165">
        <v>462</v>
      </c>
      <c r="B165" t="s">
        <v>311</v>
      </c>
      <c r="C165" t="s">
        <v>312</v>
      </c>
      <c r="D165">
        <v>3</v>
      </c>
      <c r="E165">
        <v>8</v>
      </c>
      <c r="F165">
        <v>2006</v>
      </c>
      <c r="G165" t="s">
        <v>313</v>
      </c>
      <c r="H165">
        <v>2003</v>
      </c>
      <c r="I165">
        <v>2011</v>
      </c>
      <c r="J165">
        <v>0</v>
      </c>
      <c r="K165" t="s">
        <v>247</v>
      </c>
      <c r="L165">
        <v>1</v>
      </c>
      <c r="M165">
        <v>2</v>
      </c>
      <c r="N165" t="s">
        <v>380</v>
      </c>
      <c r="O165">
        <v>0</v>
      </c>
      <c r="P165">
        <v>1</v>
      </c>
      <c r="Q165">
        <v>0</v>
      </c>
      <c r="R165" t="s">
        <v>247</v>
      </c>
      <c r="S165">
        <v>0</v>
      </c>
      <c r="T165">
        <v>0</v>
      </c>
      <c r="U165">
        <v>1</v>
      </c>
      <c r="V165">
        <v>0</v>
      </c>
      <c r="W165">
        <v>0</v>
      </c>
      <c r="X165">
        <v>0</v>
      </c>
      <c r="Y165">
        <v>0</v>
      </c>
      <c r="Z165">
        <v>0</v>
      </c>
      <c r="AA165" t="s">
        <v>247</v>
      </c>
      <c r="AB165" t="s">
        <v>247</v>
      </c>
      <c r="AC165" t="s">
        <v>314</v>
      </c>
      <c r="AD165">
        <v>5</v>
      </c>
      <c r="AE165">
        <v>0</v>
      </c>
      <c r="AF165" t="s">
        <v>247</v>
      </c>
      <c r="AG165">
        <v>4</v>
      </c>
      <c r="AH165" t="s">
        <v>247</v>
      </c>
      <c r="AI165" t="s">
        <v>247</v>
      </c>
      <c r="AJ165" t="s">
        <v>247</v>
      </c>
      <c r="AK165" t="s">
        <v>247</v>
      </c>
      <c r="AL165" t="s">
        <v>247</v>
      </c>
      <c r="AM165" t="s">
        <v>247</v>
      </c>
      <c r="AN165" t="s">
        <v>247</v>
      </c>
      <c r="AO165" t="s">
        <v>247</v>
      </c>
      <c r="AP165">
        <v>500</v>
      </c>
      <c r="AQ165">
        <v>74.480610896217158</v>
      </c>
      <c r="AR165" t="s">
        <v>247</v>
      </c>
      <c r="AS165" t="s">
        <v>247</v>
      </c>
      <c r="AT165">
        <v>1</v>
      </c>
      <c r="AU165" t="s">
        <v>247</v>
      </c>
      <c r="AV165">
        <v>97</v>
      </c>
      <c r="AW165" t="s">
        <v>247</v>
      </c>
      <c r="AX165">
        <v>0</v>
      </c>
      <c r="AY165">
        <v>0</v>
      </c>
      <c r="AZ165">
        <v>0</v>
      </c>
      <c r="BA165">
        <v>0</v>
      </c>
      <c r="BB165">
        <v>0</v>
      </c>
      <c r="BC165">
        <v>0</v>
      </c>
      <c r="BD165">
        <v>0</v>
      </c>
      <c r="BE165" t="s">
        <v>247</v>
      </c>
      <c r="BF165" t="s">
        <v>247</v>
      </c>
      <c r="BG165" t="s">
        <v>247</v>
      </c>
      <c r="BH165" t="s">
        <v>315</v>
      </c>
      <c r="BI165">
        <v>1</v>
      </c>
      <c r="BJ165">
        <v>4</v>
      </c>
      <c r="BK165">
        <v>1</v>
      </c>
      <c r="BL165">
        <v>0</v>
      </c>
      <c r="BM165">
        <v>2</v>
      </c>
      <c r="BN165">
        <v>0</v>
      </c>
      <c r="BO165" t="s">
        <v>247</v>
      </c>
      <c r="BP165">
        <v>0</v>
      </c>
      <c r="BQ165">
        <v>0</v>
      </c>
      <c r="BR165">
        <v>1</v>
      </c>
      <c r="BS165">
        <v>0</v>
      </c>
      <c r="BT165">
        <v>0</v>
      </c>
      <c r="BU165">
        <v>1</v>
      </c>
      <c r="BV165">
        <v>0</v>
      </c>
      <c r="BW165" t="s">
        <v>247</v>
      </c>
      <c r="BX165">
        <v>1</v>
      </c>
      <c r="BY165" t="s">
        <v>247</v>
      </c>
      <c r="BZ165" t="s">
        <v>247</v>
      </c>
      <c r="CA165" t="s">
        <v>247</v>
      </c>
      <c r="CB165" t="s">
        <v>247</v>
      </c>
      <c r="CC165" t="s">
        <v>247</v>
      </c>
      <c r="CD165" t="s">
        <v>247</v>
      </c>
      <c r="CE165" t="s">
        <v>247</v>
      </c>
      <c r="CF165" t="s">
        <v>247</v>
      </c>
      <c r="CG165">
        <v>0</v>
      </c>
      <c r="CH165" t="s">
        <v>247</v>
      </c>
      <c r="CI165" t="s">
        <v>247</v>
      </c>
      <c r="CJ165" t="s">
        <v>247</v>
      </c>
      <c r="CK165" t="s">
        <v>247</v>
      </c>
      <c r="CL165" t="s">
        <v>247</v>
      </c>
      <c r="CM165">
        <v>1</v>
      </c>
      <c r="CN165" t="s">
        <v>247</v>
      </c>
      <c r="CO165" t="s">
        <v>247</v>
      </c>
      <c r="CP165" t="s">
        <v>247</v>
      </c>
      <c r="CQ165" t="s">
        <v>247</v>
      </c>
      <c r="CR165">
        <v>1</v>
      </c>
      <c r="CS165">
        <v>1</v>
      </c>
      <c r="CT165" t="s">
        <v>247</v>
      </c>
      <c r="CU165" t="s">
        <v>247</v>
      </c>
      <c r="CV165" t="s">
        <v>247</v>
      </c>
    </row>
    <row r="166" spans="1:100">
      <c r="A166">
        <v>462</v>
      </c>
      <c r="B166" t="s">
        <v>311</v>
      </c>
      <c r="C166" t="s">
        <v>312</v>
      </c>
      <c r="D166">
        <v>3</v>
      </c>
      <c r="E166">
        <v>8</v>
      </c>
      <c r="F166">
        <v>2007</v>
      </c>
      <c r="G166" t="s">
        <v>313</v>
      </c>
      <c r="H166">
        <v>2003</v>
      </c>
      <c r="I166">
        <v>2011</v>
      </c>
      <c r="J166">
        <v>0</v>
      </c>
      <c r="K166" t="s">
        <v>247</v>
      </c>
      <c r="L166">
        <v>1</v>
      </c>
      <c r="M166">
        <v>2</v>
      </c>
      <c r="N166" t="s">
        <v>380</v>
      </c>
      <c r="O166">
        <v>0</v>
      </c>
      <c r="P166">
        <v>1</v>
      </c>
      <c r="Q166">
        <v>0</v>
      </c>
      <c r="R166" t="s">
        <v>247</v>
      </c>
      <c r="S166">
        <v>0</v>
      </c>
      <c r="T166">
        <v>0</v>
      </c>
      <c r="U166">
        <v>1</v>
      </c>
      <c r="V166">
        <v>0</v>
      </c>
      <c r="W166">
        <v>0</v>
      </c>
      <c r="X166">
        <v>0</v>
      </c>
      <c r="Y166">
        <v>0</v>
      </c>
      <c r="Z166">
        <v>0</v>
      </c>
      <c r="AA166" t="s">
        <v>247</v>
      </c>
      <c r="AB166" t="s">
        <v>247</v>
      </c>
      <c r="AC166" t="s">
        <v>314</v>
      </c>
      <c r="AD166">
        <v>5</v>
      </c>
      <c r="AE166">
        <v>0</v>
      </c>
      <c r="AF166" t="s">
        <v>247</v>
      </c>
      <c r="AG166">
        <v>4</v>
      </c>
      <c r="AH166" t="s">
        <v>247</v>
      </c>
      <c r="AI166" t="s">
        <v>247</v>
      </c>
      <c r="AJ166" t="s">
        <v>247</v>
      </c>
      <c r="AK166" t="s">
        <v>247</v>
      </c>
      <c r="AL166" t="s">
        <v>247</v>
      </c>
      <c r="AM166" t="s">
        <v>247</v>
      </c>
      <c r="AN166" t="s">
        <v>247</v>
      </c>
      <c r="AO166" t="s">
        <v>247</v>
      </c>
      <c r="AP166">
        <v>500</v>
      </c>
      <c r="AQ166">
        <v>71.150912608841253</v>
      </c>
      <c r="AR166" t="s">
        <v>247</v>
      </c>
      <c r="AS166" t="s">
        <v>247</v>
      </c>
      <c r="AT166">
        <v>1</v>
      </c>
      <c r="AU166" t="s">
        <v>247</v>
      </c>
      <c r="AV166">
        <v>97</v>
      </c>
      <c r="AW166" t="s">
        <v>247</v>
      </c>
      <c r="AX166">
        <v>0</v>
      </c>
      <c r="AY166">
        <v>0</v>
      </c>
      <c r="AZ166">
        <v>0</v>
      </c>
      <c r="BA166">
        <v>0</v>
      </c>
      <c r="BB166">
        <v>0</v>
      </c>
      <c r="BC166">
        <v>0</v>
      </c>
      <c r="BD166">
        <v>0</v>
      </c>
      <c r="BE166" t="s">
        <v>247</v>
      </c>
      <c r="BF166" t="s">
        <v>247</v>
      </c>
      <c r="BG166" t="s">
        <v>247</v>
      </c>
      <c r="BH166" t="s">
        <v>315</v>
      </c>
      <c r="BI166">
        <v>1</v>
      </c>
      <c r="BJ166">
        <v>4</v>
      </c>
      <c r="BK166">
        <v>1</v>
      </c>
      <c r="BL166">
        <v>0</v>
      </c>
      <c r="BM166">
        <v>2</v>
      </c>
      <c r="BN166">
        <v>0</v>
      </c>
      <c r="BO166" t="s">
        <v>247</v>
      </c>
      <c r="BP166">
        <v>0</v>
      </c>
      <c r="BQ166">
        <v>0</v>
      </c>
      <c r="BR166">
        <v>1</v>
      </c>
      <c r="BS166">
        <v>0</v>
      </c>
      <c r="BT166">
        <v>0</v>
      </c>
      <c r="BU166">
        <v>1</v>
      </c>
      <c r="BV166">
        <v>0</v>
      </c>
      <c r="BW166" t="s">
        <v>247</v>
      </c>
      <c r="BX166">
        <v>1</v>
      </c>
      <c r="BY166" t="s">
        <v>247</v>
      </c>
      <c r="BZ166" t="s">
        <v>247</v>
      </c>
      <c r="CA166" t="s">
        <v>247</v>
      </c>
      <c r="CB166" t="s">
        <v>247</v>
      </c>
      <c r="CC166" t="s">
        <v>247</v>
      </c>
      <c r="CD166" t="s">
        <v>247</v>
      </c>
      <c r="CE166" t="s">
        <v>247</v>
      </c>
      <c r="CF166" t="s">
        <v>247</v>
      </c>
      <c r="CG166">
        <v>0</v>
      </c>
      <c r="CH166" t="s">
        <v>247</v>
      </c>
      <c r="CI166" t="s">
        <v>247</v>
      </c>
      <c r="CJ166" t="s">
        <v>247</v>
      </c>
      <c r="CK166" t="s">
        <v>247</v>
      </c>
      <c r="CL166" t="s">
        <v>247</v>
      </c>
      <c r="CM166">
        <v>1</v>
      </c>
      <c r="CN166" t="s">
        <v>247</v>
      </c>
      <c r="CO166" t="s">
        <v>247</v>
      </c>
      <c r="CP166" t="s">
        <v>247</v>
      </c>
      <c r="CQ166" t="s">
        <v>247</v>
      </c>
      <c r="CR166">
        <v>1</v>
      </c>
      <c r="CS166">
        <v>1</v>
      </c>
      <c r="CT166" t="s">
        <v>247</v>
      </c>
      <c r="CU166" t="s">
        <v>247</v>
      </c>
      <c r="CV166" t="s">
        <v>247</v>
      </c>
    </row>
    <row r="167" spans="1:100">
      <c r="A167">
        <v>462</v>
      </c>
      <c r="B167" t="s">
        <v>311</v>
      </c>
      <c r="C167" t="s">
        <v>312</v>
      </c>
      <c r="D167">
        <v>3</v>
      </c>
      <c r="E167">
        <v>8</v>
      </c>
      <c r="F167">
        <v>2008</v>
      </c>
      <c r="G167" t="s">
        <v>313</v>
      </c>
      <c r="H167">
        <v>2003</v>
      </c>
      <c r="I167">
        <v>2011</v>
      </c>
      <c r="J167">
        <v>0</v>
      </c>
      <c r="K167" t="s">
        <v>247</v>
      </c>
      <c r="L167">
        <v>1</v>
      </c>
      <c r="M167">
        <v>28</v>
      </c>
      <c r="N167" t="s">
        <v>380</v>
      </c>
      <c r="O167">
        <v>0</v>
      </c>
      <c r="P167">
        <v>1</v>
      </c>
      <c r="Q167">
        <v>0</v>
      </c>
      <c r="R167" t="s">
        <v>247</v>
      </c>
      <c r="S167">
        <v>0</v>
      </c>
      <c r="T167">
        <v>0</v>
      </c>
      <c r="U167">
        <v>1</v>
      </c>
      <c r="V167">
        <v>0</v>
      </c>
      <c r="W167">
        <v>0</v>
      </c>
      <c r="X167">
        <v>0</v>
      </c>
      <c r="Y167">
        <v>0</v>
      </c>
      <c r="Z167">
        <v>0</v>
      </c>
      <c r="AA167">
        <f t="shared" ref="AA167:AA176" si="11">AB167*5.2</f>
        <v>5200</v>
      </c>
      <c r="AB167">
        <v>1000</v>
      </c>
      <c r="AC167" t="s">
        <v>314</v>
      </c>
      <c r="AD167">
        <v>5</v>
      </c>
      <c r="AE167">
        <v>0</v>
      </c>
      <c r="AF167" t="s">
        <v>247</v>
      </c>
      <c r="AG167">
        <v>4</v>
      </c>
      <c r="AH167" t="s">
        <v>247</v>
      </c>
      <c r="AI167" t="s">
        <v>247</v>
      </c>
      <c r="AJ167" t="s">
        <v>247</v>
      </c>
      <c r="AK167" t="s">
        <v>247</v>
      </c>
      <c r="AL167" t="s">
        <v>247</v>
      </c>
      <c r="AM167" t="s">
        <v>247</v>
      </c>
      <c r="AN167" t="s">
        <v>247</v>
      </c>
      <c r="AO167" t="s">
        <v>247</v>
      </c>
      <c r="AP167">
        <v>500</v>
      </c>
      <c r="AQ167">
        <v>67.639718470154676</v>
      </c>
      <c r="AR167" t="s">
        <v>247</v>
      </c>
      <c r="AS167" t="s">
        <v>247</v>
      </c>
      <c r="AT167">
        <v>1</v>
      </c>
      <c r="AU167" t="s">
        <v>247</v>
      </c>
      <c r="AV167">
        <v>97</v>
      </c>
      <c r="AW167" t="s">
        <v>247</v>
      </c>
      <c r="AX167">
        <v>0</v>
      </c>
      <c r="AY167">
        <v>0</v>
      </c>
      <c r="AZ167">
        <v>0</v>
      </c>
      <c r="BA167">
        <v>0</v>
      </c>
      <c r="BB167">
        <v>0</v>
      </c>
      <c r="BC167">
        <v>0</v>
      </c>
      <c r="BD167">
        <v>0</v>
      </c>
      <c r="BE167" t="s">
        <v>247</v>
      </c>
      <c r="BF167" t="s">
        <v>247</v>
      </c>
      <c r="BG167" t="s">
        <v>247</v>
      </c>
      <c r="BH167" t="s">
        <v>315</v>
      </c>
      <c r="BI167">
        <v>1</v>
      </c>
      <c r="BJ167">
        <v>4</v>
      </c>
      <c r="BK167">
        <v>1</v>
      </c>
      <c r="BL167">
        <v>0</v>
      </c>
      <c r="BM167">
        <v>2</v>
      </c>
      <c r="BN167">
        <v>0</v>
      </c>
      <c r="BO167" t="s">
        <v>247</v>
      </c>
      <c r="BP167">
        <v>0</v>
      </c>
      <c r="BQ167">
        <v>0</v>
      </c>
      <c r="BR167">
        <v>1</v>
      </c>
      <c r="BS167">
        <v>0</v>
      </c>
      <c r="BT167">
        <v>0</v>
      </c>
      <c r="BU167">
        <v>1</v>
      </c>
      <c r="BV167">
        <v>0</v>
      </c>
      <c r="BW167" t="s">
        <v>247</v>
      </c>
      <c r="BX167">
        <v>1</v>
      </c>
      <c r="BY167" t="s">
        <v>247</v>
      </c>
      <c r="BZ167" t="s">
        <v>247</v>
      </c>
      <c r="CA167" t="s">
        <v>247</v>
      </c>
      <c r="CB167" t="s">
        <v>247</v>
      </c>
      <c r="CC167">
        <v>8000000</v>
      </c>
      <c r="CD167">
        <v>1082235.4955224749</v>
      </c>
      <c r="CE167" t="s">
        <v>247</v>
      </c>
      <c r="CF167" t="s">
        <v>247</v>
      </c>
      <c r="CG167">
        <v>0</v>
      </c>
      <c r="CH167" t="s">
        <v>247</v>
      </c>
      <c r="CI167" t="s">
        <v>247</v>
      </c>
      <c r="CJ167" t="s">
        <v>247</v>
      </c>
      <c r="CK167" t="s">
        <v>247</v>
      </c>
      <c r="CL167" t="s">
        <v>247</v>
      </c>
      <c r="CM167">
        <v>1</v>
      </c>
      <c r="CN167">
        <v>8000000</v>
      </c>
      <c r="CO167">
        <v>1082235.4955224749</v>
      </c>
      <c r="CP167" t="s">
        <v>247</v>
      </c>
      <c r="CQ167" t="s">
        <v>247</v>
      </c>
      <c r="CR167">
        <v>1</v>
      </c>
      <c r="CS167">
        <v>1</v>
      </c>
      <c r="CT167">
        <v>8000000</v>
      </c>
      <c r="CU167">
        <v>1082235.4955224749</v>
      </c>
      <c r="CV167">
        <v>2</v>
      </c>
    </row>
    <row r="168" spans="1:100">
      <c r="A168">
        <v>462</v>
      </c>
      <c r="B168" t="s">
        <v>311</v>
      </c>
      <c r="C168" t="s">
        <v>312</v>
      </c>
      <c r="D168">
        <v>3</v>
      </c>
      <c r="E168">
        <v>8</v>
      </c>
      <c r="F168">
        <v>2009</v>
      </c>
      <c r="G168" t="s">
        <v>313</v>
      </c>
      <c r="H168">
        <v>2003</v>
      </c>
      <c r="I168">
        <v>2011</v>
      </c>
      <c r="J168">
        <v>0</v>
      </c>
      <c r="K168" t="s">
        <v>247</v>
      </c>
      <c r="L168">
        <v>1</v>
      </c>
      <c r="M168">
        <v>28</v>
      </c>
      <c r="N168" t="s">
        <v>380</v>
      </c>
      <c r="O168">
        <v>0</v>
      </c>
      <c r="P168">
        <v>1</v>
      </c>
      <c r="Q168">
        <v>0</v>
      </c>
      <c r="R168" t="s">
        <v>247</v>
      </c>
      <c r="S168">
        <v>0</v>
      </c>
      <c r="T168">
        <v>0</v>
      </c>
      <c r="U168">
        <v>1</v>
      </c>
      <c r="V168">
        <v>0</v>
      </c>
      <c r="W168">
        <v>0</v>
      </c>
      <c r="X168">
        <v>0</v>
      </c>
      <c r="Y168">
        <v>0</v>
      </c>
      <c r="Z168">
        <v>0</v>
      </c>
      <c r="AA168">
        <f t="shared" si="11"/>
        <v>5200</v>
      </c>
      <c r="AB168">
        <v>1000</v>
      </c>
      <c r="AC168" t="s">
        <v>314</v>
      </c>
      <c r="AD168">
        <v>5</v>
      </c>
      <c r="AE168">
        <v>0</v>
      </c>
      <c r="AF168" t="s">
        <v>247</v>
      </c>
      <c r="AG168">
        <v>4</v>
      </c>
      <c r="AH168" t="s">
        <v>247</v>
      </c>
      <c r="AI168" t="s">
        <v>247</v>
      </c>
      <c r="AJ168" t="s">
        <v>247</v>
      </c>
      <c r="AK168" t="s">
        <v>247</v>
      </c>
      <c r="AL168" t="s">
        <v>247</v>
      </c>
      <c r="AM168" t="s">
        <v>247</v>
      </c>
      <c r="AN168" t="s">
        <v>247</v>
      </c>
      <c r="AO168" t="s">
        <v>247</v>
      </c>
      <c r="AP168">
        <v>1000</v>
      </c>
      <c r="AQ168">
        <v>126.69061713601481</v>
      </c>
      <c r="AR168" t="s">
        <v>247</v>
      </c>
      <c r="AS168" t="s">
        <v>247</v>
      </c>
      <c r="AT168">
        <v>1</v>
      </c>
      <c r="AU168" t="s">
        <v>247</v>
      </c>
      <c r="AV168">
        <v>97</v>
      </c>
      <c r="AW168" t="s">
        <v>247</v>
      </c>
      <c r="AX168">
        <v>0</v>
      </c>
      <c r="AY168">
        <v>0</v>
      </c>
      <c r="AZ168">
        <v>0</v>
      </c>
      <c r="BA168">
        <v>0</v>
      </c>
      <c r="BB168">
        <v>0</v>
      </c>
      <c r="BC168">
        <v>0</v>
      </c>
      <c r="BD168">
        <v>0</v>
      </c>
      <c r="BE168" t="s">
        <v>247</v>
      </c>
      <c r="BF168" t="s">
        <v>247</v>
      </c>
      <c r="BG168" t="s">
        <v>247</v>
      </c>
      <c r="BH168" t="s">
        <v>315</v>
      </c>
      <c r="BI168">
        <v>1</v>
      </c>
      <c r="BJ168">
        <v>4</v>
      </c>
      <c r="BK168">
        <v>1</v>
      </c>
      <c r="BL168">
        <v>0</v>
      </c>
      <c r="BM168">
        <v>2</v>
      </c>
      <c r="BN168">
        <v>0</v>
      </c>
      <c r="BO168" t="s">
        <v>247</v>
      </c>
      <c r="BP168">
        <v>0</v>
      </c>
      <c r="BQ168">
        <v>0</v>
      </c>
      <c r="BR168">
        <v>1</v>
      </c>
      <c r="BS168">
        <v>0</v>
      </c>
      <c r="BT168">
        <v>0</v>
      </c>
      <c r="BU168">
        <v>1</v>
      </c>
      <c r="BV168">
        <v>0</v>
      </c>
      <c r="BW168" t="s">
        <v>247</v>
      </c>
      <c r="BX168">
        <v>1</v>
      </c>
      <c r="BY168" t="s">
        <v>247</v>
      </c>
      <c r="BZ168" t="s">
        <v>247</v>
      </c>
      <c r="CA168" t="s">
        <v>247</v>
      </c>
      <c r="CB168" t="s">
        <v>247</v>
      </c>
      <c r="CC168">
        <v>8000000</v>
      </c>
      <c r="CD168">
        <v>1013524.9370881184</v>
      </c>
      <c r="CE168" t="s">
        <v>247</v>
      </c>
      <c r="CF168" t="s">
        <v>247</v>
      </c>
      <c r="CG168">
        <v>0</v>
      </c>
      <c r="CH168" t="s">
        <v>247</v>
      </c>
      <c r="CI168" t="s">
        <v>247</v>
      </c>
      <c r="CJ168" t="s">
        <v>247</v>
      </c>
      <c r="CK168" t="s">
        <v>247</v>
      </c>
      <c r="CL168" t="s">
        <v>247</v>
      </c>
      <c r="CM168">
        <v>1</v>
      </c>
      <c r="CN168">
        <v>8000000</v>
      </c>
      <c r="CO168">
        <v>1013524.9370881184</v>
      </c>
      <c r="CP168" t="s">
        <v>247</v>
      </c>
      <c r="CQ168" t="s">
        <v>247</v>
      </c>
      <c r="CR168">
        <v>1</v>
      </c>
      <c r="CS168">
        <v>1</v>
      </c>
      <c r="CT168">
        <v>8000000</v>
      </c>
      <c r="CU168">
        <v>1013524.9370881184</v>
      </c>
      <c r="CV168">
        <v>2</v>
      </c>
    </row>
    <row r="169" spans="1:100">
      <c r="A169">
        <v>462</v>
      </c>
      <c r="B169" t="s">
        <v>311</v>
      </c>
      <c r="C169" t="s">
        <v>312</v>
      </c>
      <c r="D169">
        <v>3</v>
      </c>
      <c r="E169">
        <v>8</v>
      </c>
      <c r="F169">
        <v>2010</v>
      </c>
      <c r="G169" t="s">
        <v>313</v>
      </c>
      <c r="H169">
        <v>2003</v>
      </c>
      <c r="I169">
        <v>2011</v>
      </c>
      <c r="J169">
        <v>0</v>
      </c>
      <c r="K169" t="s">
        <v>247</v>
      </c>
      <c r="L169">
        <v>1</v>
      </c>
      <c r="M169">
        <v>28</v>
      </c>
      <c r="N169" t="s">
        <v>380</v>
      </c>
      <c r="O169">
        <v>0</v>
      </c>
      <c r="P169">
        <v>1</v>
      </c>
      <c r="Q169">
        <v>0</v>
      </c>
      <c r="R169" t="s">
        <v>247</v>
      </c>
      <c r="S169">
        <v>0</v>
      </c>
      <c r="T169">
        <v>0</v>
      </c>
      <c r="U169">
        <v>1</v>
      </c>
      <c r="V169">
        <v>0</v>
      </c>
      <c r="W169">
        <v>0</v>
      </c>
      <c r="X169">
        <v>0</v>
      </c>
      <c r="Y169">
        <v>0</v>
      </c>
      <c r="Z169">
        <v>0</v>
      </c>
      <c r="AA169">
        <f t="shared" si="11"/>
        <v>3572.4</v>
      </c>
      <c r="AB169">
        <v>687</v>
      </c>
      <c r="AC169" t="s">
        <v>314</v>
      </c>
      <c r="AD169">
        <v>5</v>
      </c>
      <c r="AE169">
        <v>0</v>
      </c>
      <c r="AF169" t="s">
        <v>247</v>
      </c>
      <c r="AG169">
        <v>4</v>
      </c>
      <c r="AH169" t="s">
        <v>247</v>
      </c>
      <c r="AI169" t="s">
        <v>247</v>
      </c>
      <c r="AJ169" t="s">
        <v>247</v>
      </c>
      <c r="AK169" t="s">
        <v>247</v>
      </c>
      <c r="AL169" t="s">
        <v>247</v>
      </c>
      <c r="AM169" t="s">
        <v>247</v>
      </c>
      <c r="AN169" t="s">
        <v>247</v>
      </c>
      <c r="AO169" t="s">
        <v>247</v>
      </c>
      <c r="AP169">
        <v>1000</v>
      </c>
      <c r="AQ169">
        <v>127.12791433439406</v>
      </c>
      <c r="AR169" t="s">
        <v>247</v>
      </c>
      <c r="AS169" t="s">
        <v>247</v>
      </c>
      <c r="AT169">
        <v>1</v>
      </c>
      <c r="AU169" t="s">
        <v>247</v>
      </c>
      <c r="AV169">
        <v>97</v>
      </c>
      <c r="AW169" t="s">
        <v>247</v>
      </c>
      <c r="AX169">
        <v>0</v>
      </c>
      <c r="AY169">
        <v>0</v>
      </c>
      <c r="AZ169">
        <v>0</v>
      </c>
      <c r="BA169">
        <v>0</v>
      </c>
      <c r="BB169">
        <v>0</v>
      </c>
      <c r="BC169">
        <v>0</v>
      </c>
      <c r="BD169">
        <v>0</v>
      </c>
      <c r="BE169" t="s">
        <v>247</v>
      </c>
      <c r="BF169" t="s">
        <v>247</v>
      </c>
      <c r="BG169" t="s">
        <v>247</v>
      </c>
      <c r="BH169" t="s">
        <v>315</v>
      </c>
      <c r="BI169">
        <v>1</v>
      </c>
      <c r="BJ169">
        <v>4</v>
      </c>
      <c r="BK169">
        <v>1</v>
      </c>
      <c r="BL169">
        <v>0</v>
      </c>
      <c r="BM169">
        <v>2</v>
      </c>
      <c r="BN169">
        <v>0</v>
      </c>
      <c r="BO169" t="s">
        <v>247</v>
      </c>
      <c r="BP169">
        <v>0</v>
      </c>
      <c r="BQ169">
        <v>0</v>
      </c>
      <c r="BR169">
        <v>1</v>
      </c>
      <c r="BS169">
        <v>0</v>
      </c>
      <c r="BT169">
        <v>0</v>
      </c>
      <c r="BU169">
        <v>1</v>
      </c>
      <c r="BV169">
        <v>0</v>
      </c>
      <c r="BW169" t="s">
        <v>247</v>
      </c>
      <c r="BX169">
        <v>1</v>
      </c>
      <c r="BY169" t="s">
        <v>247</v>
      </c>
      <c r="BZ169" t="s">
        <v>247</v>
      </c>
      <c r="CA169" t="s">
        <v>247</v>
      </c>
      <c r="CB169" t="s">
        <v>247</v>
      </c>
      <c r="CC169">
        <v>6600000</v>
      </c>
      <c r="CD169">
        <v>839044.23460700084</v>
      </c>
      <c r="CE169" t="s">
        <v>247</v>
      </c>
      <c r="CF169" t="s">
        <v>247</v>
      </c>
      <c r="CG169">
        <v>0</v>
      </c>
      <c r="CH169" t="s">
        <v>247</v>
      </c>
      <c r="CI169" t="s">
        <v>247</v>
      </c>
      <c r="CJ169" t="s">
        <v>247</v>
      </c>
      <c r="CK169" t="s">
        <v>247</v>
      </c>
      <c r="CL169" t="s">
        <v>247</v>
      </c>
      <c r="CM169">
        <v>1</v>
      </c>
      <c r="CN169">
        <v>6600000</v>
      </c>
      <c r="CO169">
        <v>839044.23460700084</v>
      </c>
      <c r="CP169" t="s">
        <v>247</v>
      </c>
      <c r="CQ169" t="s">
        <v>247</v>
      </c>
      <c r="CR169">
        <v>1</v>
      </c>
      <c r="CS169">
        <v>1</v>
      </c>
      <c r="CT169">
        <v>6600000</v>
      </c>
      <c r="CU169">
        <v>839044.23460700084</v>
      </c>
      <c r="CV169">
        <v>2</v>
      </c>
    </row>
    <row r="170" spans="1:100">
      <c r="A170">
        <v>462</v>
      </c>
      <c r="B170" t="s">
        <v>311</v>
      </c>
      <c r="C170" t="s">
        <v>312</v>
      </c>
      <c r="D170">
        <v>3</v>
      </c>
      <c r="E170">
        <v>8</v>
      </c>
      <c r="F170">
        <v>2011</v>
      </c>
      <c r="G170" t="s">
        <v>313</v>
      </c>
      <c r="H170">
        <v>2003</v>
      </c>
      <c r="I170">
        <v>2011</v>
      </c>
      <c r="J170">
        <v>0</v>
      </c>
      <c r="K170" t="s">
        <v>247</v>
      </c>
      <c r="L170">
        <v>1</v>
      </c>
      <c r="M170">
        <v>28</v>
      </c>
      <c r="N170" t="s">
        <v>380</v>
      </c>
      <c r="O170">
        <v>0</v>
      </c>
      <c r="P170">
        <v>1</v>
      </c>
      <c r="Q170">
        <v>0</v>
      </c>
      <c r="R170" t="s">
        <v>247</v>
      </c>
      <c r="S170">
        <v>0</v>
      </c>
      <c r="T170">
        <v>0</v>
      </c>
      <c r="U170">
        <v>1</v>
      </c>
      <c r="V170">
        <v>0</v>
      </c>
      <c r="W170">
        <v>0</v>
      </c>
      <c r="X170">
        <v>0</v>
      </c>
      <c r="Y170">
        <v>0</v>
      </c>
      <c r="Z170">
        <v>0</v>
      </c>
      <c r="AA170">
        <f t="shared" si="11"/>
        <v>2397.2000000000003</v>
      </c>
      <c r="AB170">
        <v>461</v>
      </c>
      <c r="AC170" t="s">
        <v>314</v>
      </c>
      <c r="AD170">
        <v>5</v>
      </c>
      <c r="AE170">
        <v>0</v>
      </c>
      <c r="AF170" t="s">
        <v>247</v>
      </c>
      <c r="AG170">
        <v>4</v>
      </c>
      <c r="AH170" t="s">
        <v>247</v>
      </c>
      <c r="AI170" t="s">
        <v>247</v>
      </c>
      <c r="AJ170" t="s">
        <v>247</v>
      </c>
      <c r="AK170" t="s">
        <v>247</v>
      </c>
      <c r="AL170" t="s">
        <v>247</v>
      </c>
      <c r="AM170" t="s">
        <v>247</v>
      </c>
      <c r="AN170" t="s">
        <v>247</v>
      </c>
      <c r="AO170" t="s">
        <v>247</v>
      </c>
      <c r="AP170">
        <v>1000</v>
      </c>
      <c r="AQ170">
        <v>117.27730047206063</v>
      </c>
      <c r="AR170" t="s">
        <v>247</v>
      </c>
      <c r="AS170" t="s">
        <v>247</v>
      </c>
      <c r="AT170">
        <v>1</v>
      </c>
      <c r="AU170" t="s">
        <v>247</v>
      </c>
      <c r="AV170">
        <v>97</v>
      </c>
      <c r="AW170" t="s">
        <v>247</v>
      </c>
      <c r="AX170">
        <v>0</v>
      </c>
      <c r="AY170">
        <v>0</v>
      </c>
      <c r="AZ170">
        <v>0</v>
      </c>
      <c r="BA170">
        <v>0</v>
      </c>
      <c r="BB170">
        <v>0</v>
      </c>
      <c r="BC170">
        <v>0</v>
      </c>
      <c r="BD170">
        <v>0</v>
      </c>
      <c r="BE170" t="s">
        <v>247</v>
      </c>
      <c r="BF170" t="s">
        <v>247</v>
      </c>
      <c r="BG170" t="s">
        <v>247</v>
      </c>
      <c r="BH170" t="s">
        <v>315</v>
      </c>
      <c r="BI170">
        <v>1</v>
      </c>
      <c r="BJ170">
        <v>4</v>
      </c>
      <c r="BK170">
        <v>1</v>
      </c>
      <c r="BL170">
        <v>0</v>
      </c>
      <c r="BM170">
        <v>2</v>
      </c>
      <c r="BN170">
        <v>0</v>
      </c>
      <c r="BO170" t="s">
        <v>247</v>
      </c>
      <c r="BP170">
        <v>0</v>
      </c>
      <c r="BQ170">
        <v>0</v>
      </c>
      <c r="BR170">
        <v>1</v>
      </c>
      <c r="BS170">
        <v>0</v>
      </c>
      <c r="BT170">
        <v>0</v>
      </c>
      <c r="BU170">
        <v>1</v>
      </c>
      <c r="BV170">
        <v>0</v>
      </c>
      <c r="BW170" t="s">
        <v>247</v>
      </c>
      <c r="BX170">
        <v>1</v>
      </c>
      <c r="BY170" t="s">
        <v>247</v>
      </c>
      <c r="BZ170" t="s">
        <v>247</v>
      </c>
      <c r="CA170" t="s">
        <v>247</v>
      </c>
      <c r="CB170" t="s">
        <v>247</v>
      </c>
      <c r="CC170" t="s">
        <v>247</v>
      </c>
      <c r="CD170" t="s">
        <v>247</v>
      </c>
      <c r="CE170" t="s">
        <v>247</v>
      </c>
      <c r="CF170" t="s">
        <v>247</v>
      </c>
      <c r="CG170">
        <v>0</v>
      </c>
      <c r="CH170" t="s">
        <v>247</v>
      </c>
      <c r="CI170" t="s">
        <v>247</v>
      </c>
      <c r="CJ170" t="s">
        <v>247</v>
      </c>
      <c r="CK170" t="s">
        <v>247</v>
      </c>
      <c r="CL170" t="s">
        <v>247</v>
      </c>
      <c r="CM170">
        <v>1</v>
      </c>
      <c r="CN170" t="s">
        <v>247</v>
      </c>
      <c r="CO170" t="s">
        <v>247</v>
      </c>
      <c r="CP170" t="s">
        <v>247</v>
      </c>
      <c r="CQ170" t="s">
        <v>247</v>
      </c>
      <c r="CR170">
        <v>1</v>
      </c>
      <c r="CS170">
        <v>1</v>
      </c>
      <c r="CT170" t="s">
        <v>247</v>
      </c>
      <c r="CU170" t="s">
        <v>247</v>
      </c>
      <c r="CV170" t="s">
        <v>247</v>
      </c>
    </row>
    <row r="171" spans="1:100">
      <c r="A171">
        <v>462</v>
      </c>
      <c r="B171" t="s">
        <v>311</v>
      </c>
      <c r="C171" t="s">
        <v>312</v>
      </c>
      <c r="D171">
        <v>3</v>
      </c>
      <c r="E171">
        <v>8</v>
      </c>
      <c r="F171">
        <v>2009</v>
      </c>
      <c r="G171" t="s">
        <v>316</v>
      </c>
      <c r="H171">
        <v>2009</v>
      </c>
      <c r="I171">
        <v>2009</v>
      </c>
      <c r="J171">
        <v>1</v>
      </c>
      <c r="K171" t="s">
        <v>317</v>
      </c>
      <c r="L171">
        <v>1</v>
      </c>
      <c r="M171">
        <v>3</v>
      </c>
      <c r="N171" t="s">
        <v>318</v>
      </c>
      <c r="O171">
        <v>0</v>
      </c>
      <c r="P171">
        <v>3</v>
      </c>
      <c r="Q171">
        <v>0</v>
      </c>
      <c r="R171" t="s">
        <v>247</v>
      </c>
      <c r="S171">
        <v>0</v>
      </c>
      <c r="T171">
        <v>0</v>
      </c>
      <c r="U171">
        <v>0</v>
      </c>
      <c r="V171">
        <v>0</v>
      </c>
      <c r="W171">
        <v>0</v>
      </c>
      <c r="X171">
        <v>1</v>
      </c>
      <c r="Y171">
        <v>0</v>
      </c>
      <c r="Z171">
        <v>0</v>
      </c>
      <c r="AA171">
        <f t="shared" si="11"/>
        <v>69789.2</v>
      </c>
      <c r="AB171">
        <v>13421</v>
      </c>
      <c r="AC171" t="s">
        <v>319</v>
      </c>
      <c r="AD171">
        <v>2</v>
      </c>
      <c r="AE171">
        <v>0</v>
      </c>
      <c r="AF171" t="s">
        <v>247</v>
      </c>
      <c r="AG171">
        <v>4</v>
      </c>
      <c r="AH171" t="s">
        <v>247</v>
      </c>
      <c r="AI171" t="s">
        <v>247</v>
      </c>
      <c r="AJ171" t="s">
        <v>247</v>
      </c>
      <c r="AK171" t="s">
        <v>247</v>
      </c>
      <c r="AL171" t="s">
        <v>247</v>
      </c>
      <c r="AM171" t="s">
        <v>247</v>
      </c>
      <c r="AN171" t="s">
        <v>247</v>
      </c>
      <c r="AO171" t="s">
        <v>247</v>
      </c>
      <c r="AP171">
        <v>2000</v>
      </c>
      <c r="AQ171">
        <v>253.38123427202962</v>
      </c>
      <c r="AR171" t="s">
        <v>247</v>
      </c>
      <c r="AS171" t="s">
        <v>247</v>
      </c>
      <c r="AT171">
        <v>1</v>
      </c>
      <c r="AU171">
        <v>0</v>
      </c>
      <c r="AV171">
        <v>99</v>
      </c>
      <c r="AW171" t="s">
        <v>247</v>
      </c>
      <c r="AX171">
        <v>0</v>
      </c>
      <c r="AY171">
        <v>0</v>
      </c>
      <c r="AZ171">
        <v>0</v>
      </c>
      <c r="BA171">
        <v>0</v>
      </c>
      <c r="BB171">
        <v>0</v>
      </c>
      <c r="BC171">
        <v>0</v>
      </c>
      <c r="BD171">
        <v>0</v>
      </c>
      <c r="BE171">
        <v>0</v>
      </c>
      <c r="BF171">
        <v>0</v>
      </c>
      <c r="BG171" t="s">
        <v>247</v>
      </c>
      <c r="BH171" t="s">
        <v>321</v>
      </c>
      <c r="BI171">
        <v>1</v>
      </c>
      <c r="BJ171">
        <v>3</v>
      </c>
      <c r="BK171">
        <v>0</v>
      </c>
      <c r="BL171">
        <v>0</v>
      </c>
      <c r="BM171">
        <v>2</v>
      </c>
      <c r="BN171">
        <v>0</v>
      </c>
      <c r="BO171" t="s">
        <v>247</v>
      </c>
      <c r="BP171">
        <v>0</v>
      </c>
      <c r="BQ171">
        <v>0</v>
      </c>
      <c r="BR171">
        <v>1</v>
      </c>
      <c r="BS171">
        <v>0</v>
      </c>
      <c r="BT171">
        <v>0</v>
      </c>
      <c r="BU171">
        <v>1</v>
      </c>
      <c r="BV171">
        <v>0</v>
      </c>
      <c r="BW171" t="s">
        <v>247</v>
      </c>
      <c r="BX171">
        <v>1</v>
      </c>
      <c r="BY171" t="s">
        <v>247</v>
      </c>
      <c r="BZ171" t="s">
        <v>247</v>
      </c>
      <c r="CA171" t="s">
        <v>247</v>
      </c>
      <c r="CB171" t="s">
        <v>247</v>
      </c>
      <c r="CC171">
        <v>310900000</v>
      </c>
      <c r="CD171">
        <v>39388112.867587</v>
      </c>
      <c r="CE171" t="s">
        <v>247</v>
      </c>
      <c r="CF171" t="s">
        <v>247</v>
      </c>
      <c r="CG171">
        <v>0</v>
      </c>
      <c r="CH171" t="s">
        <v>247</v>
      </c>
      <c r="CI171" t="s">
        <v>247</v>
      </c>
      <c r="CJ171" t="s">
        <v>247</v>
      </c>
      <c r="CK171" t="s">
        <v>247</v>
      </c>
      <c r="CL171" t="s">
        <v>247</v>
      </c>
      <c r="CM171">
        <v>1</v>
      </c>
      <c r="CN171">
        <v>310900000</v>
      </c>
      <c r="CO171">
        <v>39388112.867587</v>
      </c>
      <c r="CP171" t="s">
        <v>247</v>
      </c>
      <c r="CQ171" t="s">
        <v>247</v>
      </c>
      <c r="CR171">
        <v>1</v>
      </c>
      <c r="CS171">
        <v>1</v>
      </c>
      <c r="CT171">
        <v>310900000</v>
      </c>
      <c r="CU171">
        <v>39388112.867587</v>
      </c>
      <c r="CV171">
        <v>2</v>
      </c>
    </row>
    <row r="172" spans="1:100">
      <c r="A172">
        <v>462</v>
      </c>
      <c r="B172" t="s">
        <v>311</v>
      </c>
      <c r="C172" t="s">
        <v>312</v>
      </c>
      <c r="D172">
        <v>3</v>
      </c>
      <c r="E172">
        <v>8</v>
      </c>
      <c r="F172">
        <v>2010</v>
      </c>
      <c r="G172" t="s">
        <v>316</v>
      </c>
      <c r="H172">
        <v>2009</v>
      </c>
      <c r="I172" t="s">
        <v>247</v>
      </c>
      <c r="J172">
        <v>0</v>
      </c>
      <c r="K172" t="s">
        <v>247</v>
      </c>
      <c r="L172">
        <v>1</v>
      </c>
      <c r="M172">
        <v>3</v>
      </c>
      <c r="N172" t="s">
        <v>318</v>
      </c>
      <c r="O172">
        <v>0</v>
      </c>
      <c r="P172">
        <v>3</v>
      </c>
      <c r="Q172">
        <v>0</v>
      </c>
      <c r="R172" t="s">
        <v>247</v>
      </c>
      <c r="S172">
        <v>0</v>
      </c>
      <c r="T172">
        <v>0</v>
      </c>
      <c r="U172">
        <v>0</v>
      </c>
      <c r="V172">
        <v>0</v>
      </c>
      <c r="W172">
        <v>0</v>
      </c>
      <c r="X172">
        <v>1</v>
      </c>
      <c r="Y172">
        <v>0</v>
      </c>
      <c r="Z172">
        <v>0</v>
      </c>
      <c r="AA172">
        <f t="shared" si="11"/>
        <v>76528.400000000009</v>
      </c>
      <c r="AB172">
        <v>14717</v>
      </c>
      <c r="AC172" t="s">
        <v>319</v>
      </c>
      <c r="AD172">
        <v>2</v>
      </c>
      <c r="AE172">
        <v>0</v>
      </c>
      <c r="AF172" t="s">
        <v>247</v>
      </c>
      <c r="AG172">
        <v>4</v>
      </c>
      <c r="AH172" t="s">
        <v>247</v>
      </c>
      <c r="AI172" t="s">
        <v>247</v>
      </c>
      <c r="AJ172" t="s">
        <v>247</v>
      </c>
      <c r="AK172" t="s">
        <v>247</v>
      </c>
      <c r="AL172" t="s">
        <v>247</v>
      </c>
      <c r="AM172" t="s">
        <v>247</v>
      </c>
      <c r="AN172" t="s">
        <v>247</v>
      </c>
      <c r="AO172" t="s">
        <v>247</v>
      </c>
      <c r="AP172">
        <v>2000</v>
      </c>
      <c r="AQ172">
        <v>254.25582866878813</v>
      </c>
      <c r="AR172" t="s">
        <v>247</v>
      </c>
      <c r="AS172" t="s">
        <v>247</v>
      </c>
      <c r="AT172">
        <v>1</v>
      </c>
      <c r="AU172">
        <v>0</v>
      </c>
      <c r="AV172">
        <v>99</v>
      </c>
      <c r="AW172" t="s">
        <v>247</v>
      </c>
      <c r="AX172">
        <v>0</v>
      </c>
      <c r="AY172">
        <v>0</v>
      </c>
      <c r="AZ172">
        <v>0</v>
      </c>
      <c r="BA172">
        <v>0</v>
      </c>
      <c r="BB172">
        <v>0</v>
      </c>
      <c r="BC172">
        <v>0</v>
      </c>
      <c r="BD172">
        <v>0</v>
      </c>
      <c r="BE172">
        <v>0</v>
      </c>
      <c r="BF172">
        <v>0</v>
      </c>
      <c r="BG172" t="s">
        <v>247</v>
      </c>
      <c r="BH172" t="s">
        <v>320</v>
      </c>
      <c r="BI172">
        <v>1</v>
      </c>
      <c r="BJ172">
        <v>3</v>
      </c>
      <c r="BK172">
        <v>0</v>
      </c>
      <c r="BL172">
        <v>0</v>
      </c>
      <c r="BM172">
        <v>2</v>
      </c>
      <c r="BN172">
        <v>0</v>
      </c>
      <c r="BO172" t="s">
        <v>247</v>
      </c>
      <c r="BP172">
        <v>0</v>
      </c>
      <c r="BQ172">
        <v>0</v>
      </c>
      <c r="BR172">
        <v>1</v>
      </c>
      <c r="BS172">
        <v>0</v>
      </c>
      <c r="BT172">
        <v>0</v>
      </c>
      <c r="BU172">
        <v>1</v>
      </c>
      <c r="BV172">
        <v>0</v>
      </c>
      <c r="BW172" t="s">
        <v>247</v>
      </c>
      <c r="BX172">
        <v>1</v>
      </c>
      <c r="BY172" t="s">
        <v>247</v>
      </c>
      <c r="BZ172" t="s">
        <v>247</v>
      </c>
      <c r="CA172" t="s">
        <v>247</v>
      </c>
      <c r="CB172" t="s">
        <v>247</v>
      </c>
      <c r="CC172">
        <v>339200000</v>
      </c>
      <c r="CD172">
        <v>43121788.542226464</v>
      </c>
      <c r="CE172" t="s">
        <v>247</v>
      </c>
      <c r="CF172" t="s">
        <v>247</v>
      </c>
      <c r="CG172">
        <v>0</v>
      </c>
      <c r="CH172" t="s">
        <v>247</v>
      </c>
      <c r="CI172" t="s">
        <v>247</v>
      </c>
      <c r="CJ172" t="s">
        <v>247</v>
      </c>
      <c r="CK172" t="s">
        <v>247</v>
      </c>
      <c r="CL172" t="s">
        <v>247</v>
      </c>
      <c r="CM172">
        <v>1</v>
      </c>
      <c r="CN172">
        <v>339200000</v>
      </c>
      <c r="CO172">
        <v>43121788.542226464</v>
      </c>
      <c r="CP172" t="s">
        <v>247</v>
      </c>
      <c r="CQ172" t="s">
        <v>247</v>
      </c>
      <c r="CR172">
        <v>1</v>
      </c>
      <c r="CS172">
        <v>1</v>
      </c>
      <c r="CT172">
        <v>339200000</v>
      </c>
      <c r="CU172">
        <v>43121788.542226464</v>
      </c>
      <c r="CV172">
        <v>2</v>
      </c>
    </row>
    <row r="173" spans="1:100">
      <c r="A173">
        <v>462</v>
      </c>
      <c r="B173" t="s">
        <v>311</v>
      </c>
      <c r="C173" t="s">
        <v>312</v>
      </c>
      <c r="D173">
        <v>3</v>
      </c>
      <c r="E173">
        <v>8</v>
      </c>
      <c r="F173">
        <v>2011</v>
      </c>
      <c r="G173" t="s">
        <v>316</v>
      </c>
      <c r="H173">
        <v>2009</v>
      </c>
      <c r="I173" t="s">
        <v>247</v>
      </c>
      <c r="J173">
        <v>0</v>
      </c>
      <c r="K173" t="s">
        <v>247</v>
      </c>
      <c r="L173">
        <v>1</v>
      </c>
      <c r="M173">
        <v>3</v>
      </c>
      <c r="N173" t="s">
        <v>318</v>
      </c>
      <c r="O173">
        <v>0</v>
      </c>
      <c r="P173">
        <v>3</v>
      </c>
      <c r="Q173">
        <v>0</v>
      </c>
      <c r="R173" t="s">
        <v>247</v>
      </c>
      <c r="S173">
        <v>0</v>
      </c>
      <c r="T173">
        <v>0</v>
      </c>
      <c r="U173">
        <v>0</v>
      </c>
      <c r="V173">
        <v>0</v>
      </c>
      <c r="W173">
        <v>0</v>
      </c>
      <c r="X173">
        <v>1</v>
      </c>
      <c r="Y173">
        <v>0</v>
      </c>
      <c r="Z173">
        <v>0</v>
      </c>
      <c r="AA173">
        <f t="shared" si="11"/>
        <v>78182</v>
      </c>
      <c r="AB173">
        <v>15035</v>
      </c>
      <c r="AC173" t="s">
        <v>319</v>
      </c>
      <c r="AD173">
        <v>2</v>
      </c>
      <c r="AE173">
        <v>0</v>
      </c>
      <c r="AF173" t="s">
        <v>247</v>
      </c>
      <c r="AG173">
        <v>4</v>
      </c>
      <c r="AH173" t="s">
        <v>247</v>
      </c>
      <c r="AI173" t="s">
        <v>247</v>
      </c>
      <c r="AJ173" t="s">
        <v>247</v>
      </c>
      <c r="AK173" t="s">
        <v>247</v>
      </c>
      <c r="AL173" t="s">
        <v>247</v>
      </c>
      <c r="AM173" t="s">
        <v>247</v>
      </c>
      <c r="AN173" t="s">
        <v>247</v>
      </c>
      <c r="AO173" t="s">
        <v>247</v>
      </c>
      <c r="AP173">
        <v>2000</v>
      </c>
      <c r="AQ173">
        <v>234.55460094412126</v>
      </c>
      <c r="AR173" t="s">
        <v>247</v>
      </c>
      <c r="AS173" t="s">
        <v>247</v>
      </c>
      <c r="AT173">
        <v>1</v>
      </c>
      <c r="AU173">
        <v>0</v>
      </c>
      <c r="AV173">
        <v>99</v>
      </c>
      <c r="AW173" t="s">
        <v>247</v>
      </c>
      <c r="AX173">
        <v>0</v>
      </c>
      <c r="AY173">
        <v>0</v>
      </c>
      <c r="AZ173">
        <v>0</v>
      </c>
      <c r="BA173">
        <v>0</v>
      </c>
      <c r="BB173">
        <v>0</v>
      </c>
      <c r="BC173">
        <v>0</v>
      </c>
      <c r="BD173">
        <v>0</v>
      </c>
      <c r="BE173">
        <v>0</v>
      </c>
      <c r="BF173">
        <v>0</v>
      </c>
      <c r="BG173" t="s">
        <v>247</v>
      </c>
      <c r="BH173" t="s">
        <v>320</v>
      </c>
      <c r="BI173">
        <v>1</v>
      </c>
      <c r="BJ173">
        <v>3</v>
      </c>
      <c r="BK173">
        <v>0</v>
      </c>
      <c r="BL173">
        <v>0</v>
      </c>
      <c r="BM173">
        <v>2</v>
      </c>
      <c r="BN173">
        <v>0</v>
      </c>
      <c r="BO173" t="s">
        <v>247</v>
      </c>
      <c r="BP173">
        <v>0</v>
      </c>
      <c r="BQ173">
        <v>0</v>
      </c>
      <c r="BR173">
        <v>1</v>
      </c>
      <c r="BS173">
        <v>0</v>
      </c>
      <c r="BT173">
        <v>0</v>
      </c>
      <c r="BU173">
        <v>1</v>
      </c>
      <c r="BV173">
        <v>0</v>
      </c>
      <c r="BW173" t="s">
        <v>247</v>
      </c>
      <c r="BX173">
        <v>1</v>
      </c>
      <c r="BY173" t="s">
        <v>247</v>
      </c>
      <c r="BZ173" t="s">
        <v>247</v>
      </c>
      <c r="CA173" t="s">
        <v>247</v>
      </c>
      <c r="CB173" t="s">
        <v>247</v>
      </c>
      <c r="CC173">
        <v>360100000</v>
      </c>
      <c r="CD173">
        <v>42231555.899989031</v>
      </c>
      <c r="CE173" t="s">
        <v>247</v>
      </c>
      <c r="CF173" t="s">
        <v>247</v>
      </c>
      <c r="CG173">
        <v>0</v>
      </c>
      <c r="CH173" t="s">
        <v>247</v>
      </c>
      <c r="CI173" t="s">
        <v>247</v>
      </c>
      <c r="CJ173" t="s">
        <v>247</v>
      </c>
      <c r="CK173" t="s">
        <v>247</v>
      </c>
      <c r="CL173" t="s">
        <v>247</v>
      </c>
      <c r="CM173">
        <v>1</v>
      </c>
      <c r="CN173">
        <v>360100000</v>
      </c>
      <c r="CO173">
        <v>42231555.899989031</v>
      </c>
      <c r="CP173" t="s">
        <v>247</v>
      </c>
      <c r="CQ173" t="s">
        <v>247</v>
      </c>
      <c r="CR173">
        <v>1</v>
      </c>
      <c r="CS173">
        <v>1</v>
      </c>
      <c r="CT173">
        <v>360100000</v>
      </c>
      <c r="CU173">
        <v>42231555.899989031</v>
      </c>
      <c r="CV173">
        <v>2</v>
      </c>
    </row>
    <row r="174" spans="1:100">
      <c r="A174">
        <v>462</v>
      </c>
      <c r="B174" t="s">
        <v>311</v>
      </c>
      <c r="C174" t="s">
        <v>312</v>
      </c>
      <c r="D174">
        <v>3</v>
      </c>
      <c r="E174">
        <v>8</v>
      </c>
      <c r="F174">
        <v>2012</v>
      </c>
      <c r="G174" t="s">
        <v>316</v>
      </c>
      <c r="H174">
        <v>2009</v>
      </c>
      <c r="I174" t="s">
        <v>247</v>
      </c>
      <c r="J174">
        <v>0</v>
      </c>
      <c r="K174" t="s">
        <v>247</v>
      </c>
      <c r="L174">
        <v>1</v>
      </c>
      <c r="M174">
        <v>3</v>
      </c>
      <c r="N174" t="s">
        <v>318</v>
      </c>
      <c r="O174">
        <v>0</v>
      </c>
      <c r="P174">
        <v>3</v>
      </c>
      <c r="Q174">
        <v>0</v>
      </c>
      <c r="R174" t="s">
        <v>247</v>
      </c>
      <c r="S174">
        <v>0</v>
      </c>
      <c r="T174">
        <v>0</v>
      </c>
      <c r="U174">
        <v>0</v>
      </c>
      <c r="V174">
        <v>0</v>
      </c>
      <c r="W174">
        <v>0</v>
      </c>
      <c r="X174">
        <v>1</v>
      </c>
      <c r="Y174">
        <v>0</v>
      </c>
      <c r="Z174">
        <v>0</v>
      </c>
      <c r="AA174">
        <f t="shared" si="11"/>
        <v>79393.600000000006</v>
      </c>
      <c r="AB174">
        <v>15268</v>
      </c>
      <c r="AC174" t="s">
        <v>319</v>
      </c>
      <c r="AD174">
        <v>2</v>
      </c>
      <c r="AE174">
        <v>0</v>
      </c>
      <c r="AF174" t="s">
        <v>247</v>
      </c>
      <c r="AG174">
        <v>4</v>
      </c>
      <c r="AH174" t="s">
        <v>247</v>
      </c>
      <c r="AI174" t="s">
        <v>247</v>
      </c>
      <c r="AJ174" t="s">
        <v>247</v>
      </c>
      <c r="AK174" t="s">
        <v>247</v>
      </c>
      <c r="AL174" t="s">
        <v>247</v>
      </c>
      <c r="AM174" t="s">
        <v>247</v>
      </c>
      <c r="AN174" t="s">
        <v>247</v>
      </c>
      <c r="AO174" t="s">
        <v>247</v>
      </c>
      <c r="AP174">
        <v>2000</v>
      </c>
      <c r="AQ174">
        <v>226.33252783938389</v>
      </c>
      <c r="AR174" t="s">
        <v>247</v>
      </c>
      <c r="AS174" t="s">
        <v>247</v>
      </c>
      <c r="AT174">
        <v>1</v>
      </c>
      <c r="AU174">
        <v>0</v>
      </c>
      <c r="AV174">
        <v>99</v>
      </c>
      <c r="AW174" t="s">
        <v>247</v>
      </c>
      <c r="AX174">
        <v>0</v>
      </c>
      <c r="AY174">
        <v>0</v>
      </c>
      <c r="AZ174">
        <v>0</v>
      </c>
      <c r="BA174">
        <v>0</v>
      </c>
      <c r="BB174">
        <v>0</v>
      </c>
      <c r="BC174">
        <v>0</v>
      </c>
      <c r="BD174">
        <v>0</v>
      </c>
      <c r="BE174">
        <v>0</v>
      </c>
      <c r="BF174">
        <v>0</v>
      </c>
      <c r="BG174" t="s">
        <v>247</v>
      </c>
      <c r="BH174" t="s">
        <v>320</v>
      </c>
      <c r="BI174">
        <v>1</v>
      </c>
      <c r="BJ174">
        <v>3</v>
      </c>
      <c r="BK174">
        <v>0</v>
      </c>
      <c r="BL174">
        <v>0</v>
      </c>
      <c r="BM174">
        <v>2</v>
      </c>
      <c r="BN174">
        <v>0</v>
      </c>
      <c r="BO174" t="s">
        <v>247</v>
      </c>
      <c r="BP174">
        <v>0</v>
      </c>
      <c r="BQ174">
        <v>0</v>
      </c>
      <c r="BR174">
        <v>1</v>
      </c>
      <c r="BS174">
        <v>0</v>
      </c>
      <c r="BT174">
        <v>0</v>
      </c>
      <c r="BU174">
        <v>1</v>
      </c>
      <c r="BV174">
        <v>0</v>
      </c>
      <c r="BW174" t="s">
        <v>247</v>
      </c>
      <c r="BX174">
        <v>1</v>
      </c>
      <c r="BY174" t="s">
        <v>247</v>
      </c>
      <c r="BZ174" t="s">
        <v>247</v>
      </c>
      <c r="CA174" t="s">
        <v>247</v>
      </c>
      <c r="CB174" t="s">
        <v>247</v>
      </c>
      <c r="CC174">
        <v>414700000</v>
      </c>
      <c r="CD174">
        <v>46930049.647496253</v>
      </c>
      <c r="CE174" t="s">
        <v>247</v>
      </c>
      <c r="CF174" t="s">
        <v>247</v>
      </c>
      <c r="CG174">
        <v>0</v>
      </c>
      <c r="CH174" t="s">
        <v>247</v>
      </c>
      <c r="CI174" t="s">
        <v>247</v>
      </c>
      <c r="CJ174" t="s">
        <v>247</v>
      </c>
      <c r="CK174" t="s">
        <v>247</v>
      </c>
      <c r="CL174" t="s">
        <v>247</v>
      </c>
      <c r="CM174">
        <v>1</v>
      </c>
      <c r="CN174">
        <v>414700000</v>
      </c>
      <c r="CO174">
        <v>46930049.647496253</v>
      </c>
      <c r="CP174" t="s">
        <v>247</v>
      </c>
      <c r="CQ174" t="s">
        <v>247</v>
      </c>
      <c r="CR174">
        <v>1</v>
      </c>
      <c r="CS174">
        <v>1</v>
      </c>
      <c r="CT174">
        <v>414700000</v>
      </c>
      <c r="CU174">
        <v>46930049.647496253</v>
      </c>
      <c r="CV174">
        <v>2</v>
      </c>
    </row>
    <row r="175" spans="1:100">
      <c r="A175">
        <v>462</v>
      </c>
      <c r="B175" t="s">
        <v>311</v>
      </c>
      <c r="C175" t="s">
        <v>312</v>
      </c>
      <c r="D175">
        <v>3</v>
      </c>
      <c r="E175">
        <v>8</v>
      </c>
      <c r="F175">
        <v>2013</v>
      </c>
      <c r="G175" t="s">
        <v>316</v>
      </c>
      <c r="H175">
        <v>2009</v>
      </c>
      <c r="I175" t="s">
        <v>247</v>
      </c>
      <c r="J175">
        <v>0</v>
      </c>
      <c r="K175" t="s">
        <v>247</v>
      </c>
      <c r="L175">
        <v>1</v>
      </c>
      <c r="M175">
        <v>3</v>
      </c>
      <c r="N175" t="s">
        <v>318</v>
      </c>
      <c r="O175">
        <v>0</v>
      </c>
      <c r="P175">
        <v>3</v>
      </c>
      <c r="Q175">
        <v>0</v>
      </c>
      <c r="R175" t="s">
        <v>247</v>
      </c>
      <c r="S175">
        <v>0</v>
      </c>
      <c r="T175">
        <v>0</v>
      </c>
      <c r="U175">
        <v>0</v>
      </c>
      <c r="V175">
        <v>0</v>
      </c>
      <c r="W175">
        <v>0</v>
      </c>
      <c r="X175">
        <v>1</v>
      </c>
      <c r="Y175">
        <v>0</v>
      </c>
      <c r="Z175">
        <v>0</v>
      </c>
      <c r="AA175">
        <f t="shared" si="11"/>
        <v>80324.400000000009</v>
      </c>
      <c r="AB175">
        <v>15447</v>
      </c>
      <c r="AC175" t="s">
        <v>319</v>
      </c>
      <c r="AD175">
        <v>2</v>
      </c>
      <c r="AE175">
        <v>0</v>
      </c>
      <c r="AF175" t="s">
        <v>247</v>
      </c>
      <c r="AG175">
        <v>4</v>
      </c>
      <c r="AH175" t="s">
        <v>247</v>
      </c>
      <c r="AI175" t="s">
        <v>247</v>
      </c>
      <c r="AJ175" t="s">
        <v>247</v>
      </c>
      <c r="AK175" t="s">
        <v>247</v>
      </c>
      <c r="AL175" t="s">
        <v>247</v>
      </c>
      <c r="AM175" t="s">
        <v>247</v>
      </c>
      <c r="AN175" t="s">
        <v>247</v>
      </c>
      <c r="AO175" t="s">
        <v>247</v>
      </c>
      <c r="AP175">
        <v>2000</v>
      </c>
      <c r="AQ175">
        <v>216.92105457054279</v>
      </c>
      <c r="AR175" t="s">
        <v>247</v>
      </c>
      <c r="AS175" t="s">
        <v>247</v>
      </c>
      <c r="AT175">
        <v>1</v>
      </c>
      <c r="AU175">
        <v>0</v>
      </c>
      <c r="AV175">
        <v>99</v>
      </c>
      <c r="AW175" t="s">
        <v>247</v>
      </c>
      <c r="AX175">
        <v>0</v>
      </c>
      <c r="AY175">
        <v>0</v>
      </c>
      <c r="AZ175">
        <v>0</v>
      </c>
      <c r="BA175">
        <v>0</v>
      </c>
      <c r="BB175">
        <v>0</v>
      </c>
      <c r="BC175">
        <v>0</v>
      </c>
      <c r="BD175">
        <v>0</v>
      </c>
      <c r="BE175">
        <v>0</v>
      </c>
      <c r="BF175">
        <v>0</v>
      </c>
      <c r="BG175" t="s">
        <v>247</v>
      </c>
      <c r="BH175" t="s">
        <v>320</v>
      </c>
      <c r="BI175">
        <v>1</v>
      </c>
      <c r="BJ175">
        <v>3</v>
      </c>
      <c r="BK175">
        <v>0</v>
      </c>
      <c r="BL175">
        <v>0</v>
      </c>
      <c r="BM175">
        <v>2</v>
      </c>
      <c r="BN175">
        <v>0</v>
      </c>
      <c r="BO175" t="s">
        <v>247</v>
      </c>
      <c r="BP175">
        <v>0</v>
      </c>
      <c r="BQ175">
        <v>0</v>
      </c>
      <c r="BR175">
        <v>1</v>
      </c>
      <c r="BS175">
        <v>0</v>
      </c>
      <c r="BT175">
        <v>0</v>
      </c>
      <c r="BU175">
        <v>1</v>
      </c>
      <c r="BV175">
        <v>0</v>
      </c>
      <c r="BW175" t="s">
        <v>247</v>
      </c>
      <c r="BX175">
        <v>1</v>
      </c>
      <c r="BY175" t="s">
        <v>247</v>
      </c>
      <c r="BZ175" t="s">
        <v>247</v>
      </c>
      <c r="CA175" t="s">
        <v>247</v>
      </c>
      <c r="CB175" t="s">
        <v>247</v>
      </c>
      <c r="CC175">
        <v>421200000</v>
      </c>
      <c r="CD175">
        <v>45683574.092556313</v>
      </c>
      <c r="CE175" t="s">
        <v>247</v>
      </c>
      <c r="CF175" t="s">
        <v>247</v>
      </c>
      <c r="CG175">
        <v>0</v>
      </c>
      <c r="CH175" t="s">
        <v>247</v>
      </c>
      <c r="CI175" t="s">
        <v>247</v>
      </c>
      <c r="CJ175" t="s">
        <v>247</v>
      </c>
      <c r="CK175" t="s">
        <v>247</v>
      </c>
      <c r="CL175" t="s">
        <v>247</v>
      </c>
      <c r="CM175">
        <v>1</v>
      </c>
      <c r="CN175">
        <v>421200000</v>
      </c>
      <c r="CO175">
        <v>45683574.092556313</v>
      </c>
      <c r="CP175" t="s">
        <v>247</v>
      </c>
      <c r="CQ175" t="s">
        <v>247</v>
      </c>
      <c r="CR175">
        <v>1</v>
      </c>
      <c r="CS175">
        <v>1</v>
      </c>
      <c r="CT175">
        <v>421200000</v>
      </c>
      <c r="CU175">
        <v>45683574.092556313</v>
      </c>
      <c r="CV175">
        <v>2</v>
      </c>
    </row>
    <row r="176" spans="1:100">
      <c r="A176">
        <v>462</v>
      </c>
      <c r="B176" t="s">
        <v>311</v>
      </c>
      <c r="C176" t="s">
        <v>312</v>
      </c>
      <c r="D176">
        <v>3</v>
      </c>
      <c r="E176">
        <v>8</v>
      </c>
      <c r="F176">
        <v>2014</v>
      </c>
      <c r="G176" t="s">
        <v>316</v>
      </c>
      <c r="H176">
        <v>2009</v>
      </c>
      <c r="I176" t="s">
        <v>247</v>
      </c>
      <c r="J176">
        <v>0</v>
      </c>
      <c r="K176" t="s">
        <v>247</v>
      </c>
      <c r="L176">
        <v>1</v>
      </c>
      <c r="M176">
        <v>3</v>
      </c>
      <c r="N176" t="s">
        <v>318</v>
      </c>
      <c r="O176">
        <v>0</v>
      </c>
      <c r="P176">
        <v>3</v>
      </c>
      <c r="Q176">
        <v>0</v>
      </c>
      <c r="R176" t="s">
        <v>247</v>
      </c>
      <c r="S176">
        <v>0</v>
      </c>
      <c r="T176">
        <v>0</v>
      </c>
      <c r="U176">
        <v>0</v>
      </c>
      <c r="V176">
        <v>0</v>
      </c>
      <c r="W176">
        <v>0</v>
      </c>
      <c r="X176">
        <v>1</v>
      </c>
      <c r="Y176">
        <v>0</v>
      </c>
      <c r="Z176">
        <v>0</v>
      </c>
      <c r="AA176">
        <f t="shared" si="11"/>
        <v>81988.400000000009</v>
      </c>
      <c r="AB176">
        <v>15767</v>
      </c>
      <c r="AC176" t="s">
        <v>319</v>
      </c>
      <c r="AD176">
        <v>2</v>
      </c>
      <c r="AE176">
        <v>0</v>
      </c>
      <c r="AF176" t="s">
        <v>247</v>
      </c>
      <c r="AG176">
        <v>4</v>
      </c>
      <c r="AH176" t="s">
        <v>247</v>
      </c>
      <c r="AI176" t="s">
        <v>247</v>
      </c>
      <c r="AJ176" t="s">
        <v>247</v>
      </c>
      <c r="AK176" t="s">
        <v>247</v>
      </c>
      <c r="AL176" t="s">
        <v>247</v>
      </c>
      <c r="AM176" t="s">
        <v>247</v>
      </c>
      <c r="AN176" t="s">
        <v>247</v>
      </c>
      <c r="AO176" t="s">
        <v>247</v>
      </c>
      <c r="AP176">
        <v>2000</v>
      </c>
      <c r="AQ176">
        <v>211.23843508759654</v>
      </c>
      <c r="AR176" t="s">
        <v>247</v>
      </c>
      <c r="AS176" t="s">
        <v>247</v>
      </c>
      <c r="AT176">
        <v>1</v>
      </c>
      <c r="AU176">
        <v>0</v>
      </c>
      <c r="AV176">
        <v>99</v>
      </c>
      <c r="AW176" t="s">
        <v>247</v>
      </c>
      <c r="AX176">
        <v>0</v>
      </c>
      <c r="AY176">
        <v>0</v>
      </c>
      <c r="AZ176">
        <v>0</v>
      </c>
      <c r="BA176">
        <v>0</v>
      </c>
      <c r="BB176">
        <v>0</v>
      </c>
      <c r="BC176">
        <v>0</v>
      </c>
      <c r="BD176">
        <v>0</v>
      </c>
      <c r="BE176">
        <v>0</v>
      </c>
      <c r="BF176">
        <v>0</v>
      </c>
      <c r="BG176" t="s">
        <v>247</v>
      </c>
      <c r="BH176" t="s">
        <v>320</v>
      </c>
      <c r="BI176">
        <v>1</v>
      </c>
      <c r="BJ176">
        <v>3</v>
      </c>
      <c r="BK176">
        <v>0</v>
      </c>
      <c r="BL176">
        <v>0</v>
      </c>
      <c r="BM176">
        <v>2</v>
      </c>
      <c r="BN176">
        <v>0</v>
      </c>
      <c r="BO176" t="s">
        <v>247</v>
      </c>
      <c r="BP176">
        <v>0</v>
      </c>
      <c r="BQ176">
        <v>0</v>
      </c>
      <c r="BR176">
        <v>1</v>
      </c>
      <c r="BS176">
        <v>0</v>
      </c>
      <c r="BT176">
        <v>0</v>
      </c>
      <c r="BU176">
        <v>1</v>
      </c>
      <c r="BV176">
        <v>0</v>
      </c>
      <c r="BW176" t="s">
        <v>247</v>
      </c>
      <c r="BX176">
        <v>1</v>
      </c>
      <c r="BY176" t="s">
        <v>247</v>
      </c>
      <c r="BZ176" t="s">
        <v>247</v>
      </c>
      <c r="CA176" t="s">
        <v>247</v>
      </c>
      <c r="CB176" t="s">
        <v>247</v>
      </c>
      <c r="CC176">
        <v>431700000</v>
      </c>
      <c r="CD176">
        <v>45595816.213657714</v>
      </c>
      <c r="CE176" t="s">
        <v>247</v>
      </c>
      <c r="CF176" t="s">
        <v>247</v>
      </c>
      <c r="CG176">
        <v>0</v>
      </c>
      <c r="CH176" t="s">
        <v>247</v>
      </c>
      <c r="CI176" t="s">
        <v>247</v>
      </c>
      <c r="CJ176" t="s">
        <v>247</v>
      </c>
      <c r="CK176" t="s">
        <v>247</v>
      </c>
      <c r="CL176" t="s">
        <v>247</v>
      </c>
      <c r="CM176">
        <v>1</v>
      </c>
      <c r="CN176">
        <v>431700000</v>
      </c>
      <c r="CO176">
        <v>45595816.213657714</v>
      </c>
      <c r="CP176" t="s">
        <v>247</v>
      </c>
      <c r="CQ176" t="s">
        <v>247</v>
      </c>
      <c r="CR176">
        <v>1</v>
      </c>
      <c r="CS176">
        <v>1</v>
      </c>
      <c r="CT176">
        <v>431700000</v>
      </c>
      <c r="CU176">
        <v>45595816.213657714</v>
      </c>
      <c r="CV176">
        <v>2</v>
      </c>
    </row>
    <row r="177" spans="1:100">
      <c r="A177">
        <v>462</v>
      </c>
      <c r="B177" t="s">
        <v>311</v>
      </c>
      <c r="C177" t="s">
        <v>312</v>
      </c>
      <c r="D177">
        <v>3</v>
      </c>
      <c r="E177">
        <v>8</v>
      </c>
      <c r="F177">
        <v>2015</v>
      </c>
      <c r="G177" t="s">
        <v>316</v>
      </c>
      <c r="H177">
        <v>2009</v>
      </c>
      <c r="I177" t="s">
        <v>247</v>
      </c>
      <c r="J177">
        <v>0</v>
      </c>
      <c r="K177" t="s">
        <v>247</v>
      </c>
      <c r="L177">
        <v>1</v>
      </c>
      <c r="M177">
        <v>3</v>
      </c>
      <c r="N177" t="s">
        <v>318</v>
      </c>
      <c r="O177">
        <v>0</v>
      </c>
      <c r="P177">
        <v>3</v>
      </c>
      <c r="Q177">
        <v>0</v>
      </c>
      <c r="R177" t="s">
        <v>247</v>
      </c>
      <c r="S177">
        <v>0</v>
      </c>
      <c r="T177">
        <v>0</v>
      </c>
      <c r="U177">
        <v>0</v>
      </c>
      <c r="V177">
        <v>0</v>
      </c>
      <c r="W177">
        <v>0</v>
      </c>
      <c r="X177">
        <v>1</v>
      </c>
      <c r="Y177">
        <v>0</v>
      </c>
      <c r="Z177">
        <v>0</v>
      </c>
      <c r="AA177" t="s">
        <v>247</v>
      </c>
      <c r="AB177" t="s">
        <v>247</v>
      </c>
      <c r="AC177" t="s">
        <v>319</v>
      </c>
      <c r="AD177">
        <v>2</v>
      </c>
      <c r="AE177">
        <v>0</v>
      </c>
      <c r="AF177" t="s">
        <v>247</v>
      </c>
      <c r="AG177">
        <v>4</v>
      </c>
      <c r="AH177" t="s">
        <v>247</v>
      </c>
      <c r="AI177" t="s">
        <v>247</v>
      </c>
      <c r="AJ177" t="s">
        <v>247</v>
      </c>
      <c r="AK177" t="s">
        <v>247</v>
      </c>
      <c r="AL177" t="s">
        <v>247</v>
      </c>
      <c r="AM177" t="s">
        <v>247</v>
      </c>
      <c r="AN177" t="s">
        <v>247</v>
      </c>
      <c r="AO177" t="s">
        <v>247</v>
      </c>
      <c r="AP177">
        <v>2000</v>
      </c>
      <c r="AQ177">
        <v>197.97005032112904</v>
      </c>
      <c r="AR177" t="s">
        <v>247</v>
      </c>
      <c r="AS177" t="s">
        <v>247</v>
      </c>
      <c r="AT177">
        <v>1</v>
      </c>
      <c r="AU177">
        <v>0</v>
      </c>
      <c r="AV177">
        <v>99</v>
      </c>
      <c r="AW177" t="s">
        <v>247</v>
      </c>
      <c r="AX177">
        <v>0</v>
      </c>
      <c r="AY177">
        <v>0</v>
      </c>
      <c r="AZ177">
        <v>0</v>
      </c>
      <c r="BA177">
        <v>0</v>
      </c>
      <c r="BB177">
        <v>0</v>
      </c>
      <c r="BC177">
        <v>0</v>
      </c>
      <c r="BD177">
        <v>0</v>
      </c>
      <c r="BE177">
        <v>0</v>
      </c>
      <c r="BF177">
        <v>0</v>
      </c>
      <c r="BG177" t="s">
        <v>247</v>
      </c>
      <c r="BH177" t="s">
        <v>320</v>
      </c>
      <c r="BI177">
        <v>1</v>
      </c>
      <c r="BJ177">
        <v>3</v>
      </c>
      <c r="BK177">
        <v>0</v>
      </c>
      <c r="BL177">
        <v>0</v>
      </c>
      <c r="BM177">
        <v>2</v>
      </c>
      <c r="BN177">
        <v>0</v>
      </c>
      <c r="BO177" t="s">
        <v>247</v>
      </c>
      <c r="BP177">
        <v>0</v>
      </c>
      <c r="BQ177">
        <v>0</v>
      </c>
      <c r="BR177">
        <v>1</v>
      </c>
      <c r="BS177">
        <v>0</v>
      </c>
      <c r="BT177">
        <v>0</v>
      </c>
      <c r="BU177">
        <v>1</v>
      </c>
      <c r="BV177">
        <v>0</v>
      </c>
      <c r="BW177" t="s">
        <v>247</v>
      </c>
      <c r="BX177">
        <v>1</v>
      </c>
      <c r="BY177" t="s">
        <v>247</v>
      </c>
      <c r="BZ177" t="s">
        <v>247</v>
      </c>
      <c r="CA177" t="s">
        <v>247</v>
      </c>
      <c r="CB177" t="s">
        <v>247</v>
      </c>
      <c r="CC177">
        <v>35452633</v>
      </c>
      <c r="CD177">
        <v>3509279.7695132601</v>
      </c>
      <c r="CE177" t="s">
        <v>247</v>
      </c>
      <c r="CF177" t="s">
        <v>247</v>
      </c>
      <c r="CG177">
        <v>0</v>
      </c>
      <c r="CH177" t="s">
        <v>247</v>
      </c>
      <c r="CI177" t="s">
        <v>247</v>
      </c>
      <c r="CJ177" t="s">
        <v>247</v>
      </c>
      <c r="CK177" t="s">
        <v>247</v>
      </c>
      <c r="CL177" t="s">
        <v>247</v>
      </c>
      <c r="CM177">
        <v>1</v>
      </c>
      <c r="CN177">
        <v>35452633</v>
      </c>
      <c r="CO177">
        <v>3509279.7695132601</v>
      </c>
      <c r="CP177" t="s">
        <v>247</v>
      </c>
      <c r="CQ177" t="s">
        <v>247</v>
      </c>
      <c r="CR177">
        <v>1</v>
      </c>
      <c r="CS177">
        <v>1</v>
      </c>
      <c r="CT177">
        <v>35452633</v>
      </c>
      <c r="CV177">
        <v>2</v>
      </c>
    </row>
    <row r="178" spans="1:100">
      <c r="A178">
        <v>524</v>
      </c>
      <c r="B178" t="s">
        <v>322</v>
      </c>
      <c r="C178" t="s">
        <v>323</v>
      </c>
      <c r="D178">
        <v>3</v>
      </c>
      <c r="E178">
        <v>8</v>
      </c>
      <c r="F178">
        <v>2009</v>
      </c>
      <c r="G178" t="s">
        <v>324</v>
      </c>
      <c r="H178">
        <v>2009</v>
      </c>
      <c r="I178" t="s">
        <v>247</v>
      </c>
      <c r="J178">
        <v>0</v>
      </c>
      <c r="K178" t="s">
        <v>247</v>
      </c>
      <c r="L178">
        <v>1</v>
      </c>
      <c r="M178">
        <v>2</v>
      </c>
      <c r="N178" t="s">
        <v>325</v>
      </c>
      <c r="O178">
        <v>0</v>
      </c>
      <c r="P178">
        <v>2</v>
      </c>
      <c r="Q178">
        <v>0</v>
      </c>
      <c r="R178" t="s">
        <v>247</v>
      </c>
      <c r="S178">
        <v>0</v>
      </c>
      <c r="T178">
        <v>0</v>
      </c>
      <c r="U178">
        <v>0</v>
      </c>
      <c r="V178">
        <v>1</v>
      </c>
      <c r="W178">
        <v>0</v>
      </c>
      <c r="X178">
        <v>1</v>
      </c>
      <c r="Y178">
        <v>0</v>
      </c>
      <c r="Z178">
        <v>0</v>
      </c>
      <c r="AA178" t="s">
        <v>247</v>
      </c>
      <c r="AB178" t="s">
        <v>247</v>
      </c>
      <c r="AC178" t="s">
        <v>326</v>
      </c>
      <c r="AD178">
        <v>1</v>
      </c>
      <c r="AE178">
        <v>0</v>
      </c>
      <c r="AF178" t="s">
        <v>247</v>
      </c>
      <c r="AG178">
        <v>6</v>
      </c>
      <c r="AH178" t="s">
        <v>247</v>
      </c>
      <c r="AI178" t="s">
        <v>247</v>
      </c>
      <c r="AJ178" t="s">
        <v>247</v>
      </c>
      <c r="AK178" t="s">
        <v>247</v>
      </c>
      <c r="AL178" t="s">
        <v>247</v>
      </c>
      <c r="AM178" t="s">
        <v>247</v>
      </c>
      <c r="AN178" t="s">
        <v>247</v>
      </c>
      <c r="AO178" t="s">
        <v>247</v>
      </c>
      <c r="AP178">
        <v>200</v>
      </c>
      <c r="AQ178">
        <v>10.029690582752158</v>
      </c>
      <c r="AR178" t="s">
        <v>247</v>
      </c>
      <c r="AS178">
        <v>1</v>
      </c>
      <c r="AT178">
        <v>1</v>
      </c>
      <c r="AU178">
        <v>1</v>
      </c>
      <c r="AV178">
        <v>1</v>
      </c>
      <c r="AW178">
        <v>1</v>
      </c>
      <c r="AX178">
        <v>0</v>
      </c>
      <c r="AY178">
        <v>0</v>
      </c>
      <c r="AZ178">
        <v>0</v>
      </c>
      <c r="BA178">
        <v>0</v>
      </c>
      <c r="BB178">
        <v>0</v>
      </c>
      <c r="BC178">
        <v>0</v>
      </c>
      <c r="BD178">
        <v>0</v>
      </c>
      <c r="BE178">
        <v>0</v>
      </c>
      <c r="BF178">
        <v>0</v>
      </c>
      <c r="BG178" t="s">
        <v>247</v>
      </c>
      <c r="BH178" t="s">
        <v>327</v>
      </c>
      <c r="BI178">
        <v>1</v>
      </c>
      <c r="BJ178">
        <v>2</v>
      </c>
      <c r="BK178">
        <v>2</v>
      </c>
      <c r="BL178">
        <v>0</v>
      </c>
      <c r="BM178">
        <v>1</v>
      </c>
      <c r="BN178">
        <v>0</v>
      </c>
      <c r="BO178" t="s">
        <v>247</v>
      </c>
      <c r="BP178">
        <v>1</v>
      </c>
      <c r="BQ178">
        <v>0</v>
      </c>
      <c r="BR178">
        <v>1</v>
      </c>
      <c r="BS178">
        <v>0</v>
      </c>
      <c r="BT178">
        <v>0</v>
      </c>
      <c r="BU178">
        <v>1</v>
      </c>
      <c r="BV178">
        <v>0</v>
      </c>
      <c r="BW178">
        <v>1</v>
      </c>
      <c r="BX178">
        <v>1</v>
      </c>
      <c r="BY178" t="s">
        <v>247</v>
      </c>
      <c r="BZ178" t="s">
        <v>247</v>
      </c>
      <c r="CA178" t="s">
        <v>247</v>
      </c>
      <c r="CB178" t="s">
        <v>247</v>
      </c>
      <c r="CC178">
        <v>745300000</v>
      </c>
      <c r="CD178">
        <v>37375641.956625916</v>
      </c>
      <c r="CE178" t="s">
        <v>247</v>
      </c>
      <c r="CF178" t="s">
        <v>247</v>
      </c>
      <c r="CG178">
        <v>0</v>
      </c>
      <c r="CH178" t="s">
        <v>247</v>
      </c>
      <c r="CI178" t="s">
        <v>247</v>
      </c>
      <c r="CJ178" t="s">
        <v>247</v>
      </c>
      <c r="CK178" t="s">
        <v>247</v>
      </c>
      <c r="CL178" t="s">
        <v>247</v>
      </c>
      <c r="CM178">
        <v>1</v>
      </c>
      <c r="CN178">
        <v>745300000</v>
      </c>
      <c r="CO178">
        <v>37375641.956625916</v>
      </c>
      <c r="CP178" t="s">
        <v>247</v>
      </c>
      <c r="CQ178" t="s">
        <v>247</v>
      </c>
      <c r="CR178">
        <v>1</v>
      </c>
      <c r="CS178">
        <v>1</v>
      </c>
      <c r="CT178">
        <v>745300000</v>
      </c>
      <c r="CU178">
        <v>37375641.956625916</v>
      </c>
      <c r="CV178">
        <v>2</v>
      </c>
    </row>
    <row r="179" spans="1:100">
      <c r="A179">
        <v>524</v>
      </c>
      <c r="B179" t="s">
        <v>322</v>
      </c>
      <c r="C179" t="s">
        <v>323</v>
      </c>
      <c r="D179">
        <v>3</v>
      </c>
      <c r="E179">
        <v>8</v>
      </c>
      <c r="F179">
        <v>2010</v>
      </c>
      <c r="G179" t="s">
        <v>324</v>
      </c>
      <c r="H179">
        <v>2009</v>
      </c>
      <c r="I179" t="s">
        <v>247</v>
      </c>
      <c r="J179">
        <v>0</v>
      </c>
      <c r="K179" t="s">
        <v>247</v>
      </c>
      <c r="L179">
        <v>1</v>
      </c>
      <c r="M179">
        <v>2</v>
      </c>
      <c r="N179" t="s">
        <v>325</v>
      </c>
      <c r="O179">
        <v>0</v>
      </c>
      <c r="P179">
        <v>2</v>
      </c>
      <c r="Q179">
        <v>0</v>
      </c>
      <c r="R179" t="s">
        <v>247</v>
      </c>
      <c r="S179">
        <v>0</v>
      </c>
      <c r="T179">
        <v>0</v>
      </c>
      <c r="U179">
        <v>0</v>
      </c>
      <c r="V179">
        <v>1</v>
      </c>
      <c r="W179">
        <v>0</v>
      </c>
      <c r="X179">
        <v>1</v>
      </c>
      <c r="Y179">
        <v>0</v>
      </c>
      <c r="Z179">
        <v>0</v>
      </c>
      <c r="AA179">
        <f>AB179*5.2</f>
        <v>2040277.2</v>
      </c>
      <c r="AB179">
        <v>392361</v>
      </c>
      <c r="AC179" t="s">
        <v>326</v>
      </c>
      <c r="AD179">
        <v>1</v>
      </c>
      <c r="AE179">
        <v>0</v>
      </c>
      <c r="AF179" t="s">
        <v>247</v>
      </c>
      <c r="AG179">
        <v>6</v>
      </c>
      <c r="AH179" t="s">
        <v>247</v>
      </c>
      <c r="AI179" t="s">
        <v>247</v>
      </c>
      <c r="AJ179" t="s">
        <v>247</v>
      </c>
      <c r="AK179" t="s">
        <v>247</v>
      </c>
      <c r="AL179" t="s">
        <v>247</v>
      </c>
      <c r="AM179" t="s">
        <v>247</v>
      </c>
      <c r="AN179" t="s">
        <v>247</v>
      </c>
      <c r="AO179" t="s">
        <v>247</v>
      </c>
      <c r="AP179">
        <v>200</v>
      </c>
      <c r="AQ179">
        <v>8.8167247990445805</v>
      </c>
      <c r="AR179" t="s">
        <v>247</v>
      </c>
      <c r="AS179">
        <v>1</v>
      </c>
      <c r="AT179">
        <v>1</v>
      </c>
      <c r="AU179">
        <v>1</v>
      </c>
      <c r="AV179">
        <v>1</v>
      </c>
      <c r="AW179">
        <v>1</v>
      </c>
      <c r="AX179">
        <v>0</v>
      </c>
      <c r="AY179">
        <v>0</v>
      </c>
      <c r="AZ179">
        <v>0</v>
      </c>
      <c r="BA179">
        <v>0</v>
      </c>
      <c r="BB179">
        <v>0</v>
      </c>
      <c r="BC179">
        <v>0</v>
      </c>
      <c r="BD179">
        <v>0</v>
      </c>
      <c r="BE179">
        <v>0</v>
      </c>
      <c r="BF179">
        <v>0</v>
      </c>
      <c r="BG179" t="s">
        <v>247</v>
      </c>
      <c r="BH179" t="s">
        <v>327</v>
      </c>
      <c r="BI179">
        <v>1</v>
      </c>
      <c r="BJ179">
        <v>2</v>
      </c>
      <c r="BK179">
        <v>2</v>
      </c>
      <c r="BL179">
        <v>0</v>
      </c>
      <c r="BM179">
        <v>1</v>
      </c>
      <c r="BN179">
        <v>0</v>
      </c>
      <c r="BO179" t="s">
        <v>247</v>
      </c>
      <c r="BP179">
        <v>1</v>
      </c>
      <c r="BQ179">
        <v>0</v>
      </c>
      <c r="BR179">
        <v>1</v>
      </c>
      <c r="BS179">
        <v>0</v>
      </c>
      <c r="BT179">
        <v>0</v>
      </c>
      <c r="BU179">
        <v>1</v>
      </c>
      <c r="BV179">
        <v>0</v>
      </c>
      <c r="BW179">
        <v>1</v>
      </c>
      <c r="BX179">
        <v>1</v>
      </c>
      <c r="BY179" t="s">
        <v>247</v>
      </c>
      <c r="BZ179" t="s">
        <v>247</v>
      </c>
      <c r="CA179" t="s">
        <v>247</v>
      </c>
      <c r="CB179" t="s">
        <v>247</v>
      </c>
      <c r="CC179">
        <v>981900000</v>
      </c>
      <c r="CD179">
        <v>43285710.400909364</v>
      </c>
      <c r="CE179" t="s">
        <v>247</v>
      </c>
      <c r="CF179" t="s">
        <v>247</v>
      </c>
      <c r="CG179">
        <v>0</v>
      </c>
      <c r="CH179" t="s">
        <v>247</v>
      </c>
      <c r="CI179" t="s">
        <v>247</v>
      </c>
      <c r="CJ179" t="s">
        <v>247</v>
      </c>
      <c r="CK179" t="s">
        <v>247</v>
      </c>
      <c r="CL179" t="s">
        <v>247</v>
      </c>
      <c r="CM179">
        <v>1</v>
      </c>
      <c r="CN179">
        <v>981900000</v>
      </c>
      <c r="CO179">
        <v>43285710.400909364</v>
      </c>
      <c r="CP179" t="s">
        <v>247</v>
      </c>
      <c r="CQ179" t="s">
        <v>247</v>
      </c>
      <c r="CR179">
        <v>1</v>
      </c>
      <c r="CS179">
        <v>1</v>
      </c>
      <c r="CT179">
        <v>981900000</v>
      </c>
      <c r="CU179">
        <v>43285710.400909364</v>
      </c>
      <c r="CV179">
        <v>2</v>
      </c>
    </row>
    <row r="180" spans="1:100">
      <c r="A180">
        <v>524</v>
      </c>
      <c r="B180" t="s">
        <v>322</v>
      </c>
      <c r="C180" t="s">
        <v>323</v>
      </c>
      <c r="D180">
        <v>3</v>
      </c>
      <c r="E180">
        <v>8</v>
      </c>
      <c r="F180">
        <v>2011</v>
      </c>
      <c r="G180" t="s">
        <v>324</v>
      </c>
      <c r="H180">
        <v>2009</v>
      </c>
      <c r="I180" t="s">
        <v>247</v>
      </c>
      <c r="J180">
        <v>0</v>
      </c>
      <c r="K180" t="s">
        <v>247</v>
      </c>
      <c r="L180">
        <v>1</v>
      </c>
      <c r="M180">
        <v>2</v>
      </c>
      <c r="N180" t="s">
        <v>325</v>
      </c>
      <c r="O180">
        <v>0</v>
      </c>
      <c r="P180">
        <v>2</v>
      </c>
      <c r="Q180">
        <v>0</v>
      </c>
      <c r="R180" t="s">
        <v>247</v>
      </c>
      <c r="S180">
        <v>0</v>
      </c>
      <c r="T180">
        <v>0</v>
      </c>
      <c r="U180">
        <v>0</v>
      </c>
      <c r="V180">
        <v>1</v>
      </c>
      <c r="W180">
        <v>0</v>
      </c>
      <c r="X180">
        <v>1</v>
      </c>
      <c r="Y180">
        <v>0</v>
      </c>
      <c r="Z180">
        <v>0</v>
      </c>
      <c r="AA180" t="s">
        <v>247</v>
      </c>
      <c r="AB180" t="s">
        <v>247</v>
      </c>
      <c r="AC180" t="s">
        <v>326</v>
      </c>
      <c r="AD180">
        <v>1</v>
      </c>
      <c r="AE180">
        <v>0</v>
      </c>
      <c r="AF180" t="s">
        <v>247</v>
      </c>
      <c r="AG180">
        <v>6</v>
      </c>
      <c r="AH180" t="s">
        <v>247</v>
      </c>
      <c r="AI180" t="s">
        <v>247</v>
      </c>
      <c r="AJ180" t="s">
        <v>247</v>
      </c>
      <c r="AK180" t="s">
        <v>247</v>
      </c>
      <c r="AL180" t="s">
        <v>247</v>
      </c>
      <c r="AM180" t="s">
        <v>247</v>
      </c>
      <c r="AN180" t="s">
        <v>247</v>
      </c>
      <c r="AO180" t="s">
        <v>247</v>
      </c>
      <c r="AP180">
        <v>200</v>
      </c>
      <c r="AQ180">
        <v>8.1208037310448162</v>
      </c>
      <c r="AR180" t="s">
        <v>247</v>
      </c>
      <c r="AS180">
        <v>1</v>
      </c>
      <c r="AT180">
        <v>1</v>
      </c>
      <c r="AU180">
        <v>1</v>
      </c>
      <c r="AV180">
        <v>1</v>
      </c>
      <c r="AW180">
        <v>1</v>
      </c>
      <c r="AX180">
        <v>0</v>
      </c>
      <c r="AY180">
        <v>0</v>
      </c>
      <c r="AZ180">
        <v>0</v>
      </c>
      <c r="BA180">
        <v>0</v>
      </c>
      <c r="BB180">
        <v>0</v>
      </c>
      <c r="BC180">
        <v>0</v>
      </c>
      <c r="BD180">
        <v>0</v>
      </c>
      <c r="BE180">
        <v>0</v>
      </c>
      <c r="BF180">
        <v>0</v>
      </c>
      <c r="BG180" t="s">
        <v>247</v>
      </c>
      <c r="BH180" t="s">
        <v>327</v>
      </c>
      <c r="BI180">
        <v>1</v>
      </c>
      <c r="BJ180">
        <v>2</v>
      </c>
      <c r="BK180">
        <v>2</v>
      </c>
      <c r="BL180">
        <v>0</v>
      </c>
      <c r="BM180">
        <v>1</v>
      </c>
      <c r="BN180">
        <v>0</v>
      </c>
      <c r="BO180" t="s">
        <v>247</v>
      </c>
      <c r="BP180">
        <v>1</v>
      </c>
      <c r="BQ180">
        <v>0</v>
      </c>
      <c r="BR180">
        <v>1</v>
      </c>
      <c r="BS180">
        <v>0</v>
      </c>
      <c r="BT180">
        <v>0</v>
      </c>
      <c r="BU180">
        <v>1</v>
      </c>
      <c r="BV180">
        <v>0</v>
      </c>
      <c r="BW180">
        <v>1</v>
      </c>
      <c r="BX180">
        <v>1</v>
      </c>
      <c r="BY180" t="s">
        <v>247</v>
      </c>
      <c r="BZ180" t="s">
        <v>247</v>
      </c>
      <c r="CA180" t="s">
        <v>247</v>
      </c>
      <c r="CB180" t="s">
        <v>247</v>
      </c>
      <c r="CC180" t="s">
        <v>247</v>
      </c>
      <c r="CD180" t="s">
        <v>247</v>
      </c>
      <c r="CE180" t="s">
        <v>247</v>
      </c>
      <c r="CF180" t="s">
        <v>247</v>
      </c>
      <c r="CG180">
        <v>0</v>
      </c>
      <c r="CH180" t="s">
        <v>247</v>
      </c>
      <c r="CI180" t="s">
        <v>247</v>
      </c>
      <c r="CJ180" t="s">
        <v>247</v>
      </c>
      <c r="CK180" t="s">
        <v>247</v>
      </c>
      <c r="CL180" t="s">
        <v>247</v>
      </c>
      <c r="CM180">
        <v>1</v>
      </c>
      <c r="CN180" t="s">
        <v>247</v>
      </c>
      <c r="CO180" t="s">
        <v>247</v>
      </c>
      <c r="CP180" t="s">
        <v>247</v>
      </c>
      <c r="CQ180" t="s">
        <v>247</v>
      </c>
      <c r="CR180">
        <v>1</v>
      </c>
      <c r="CS180">
        <v>1</v>
      </c>
      <c r="CT180" t="s">
        <v>247</v>
      </c>
      <c r="CU180" t="s">
        <v>247</v>
      </c>
      <c r="CV180">
        <v>2</v>
      </c>
    </row>
    <row r="181" spans="1:100">
      <c r="A181">
        <v>524</v>
      </c>
      <c r="B181" t="s">
        <v>322</v>
      </c>
      <c r="C181" t="s">
        <v>323</v>
      </c>
      <c r="D181">
        <v>3</v>
      </c>
      <c r="E181">
        <v>8</v>
      </c>
      <c r="F181">
        <v>2012</v>
      </c>
      <c r="G181" t="s">
        <v>324</v>
      </c>
      <c r="H181">
        <v>2009</v>
      </c>
      <c r="I181" t="s">
        <v>247</v>
      </c>
      <c r="J181">
        <v>0</v>
      </c>
      <c r="K181" t="s">
        <v>247</v>
      </c>
      <c r="L181">
        <v>1</v>
      </c>
      <c r="M181">
        <v>2</v>
      </c>
      <c r="N181" t="s">
        <v>325</v>
      </c>
      <c r="O181">
        <v>0</v>
      </c>
      <c r="P181">
        <v>2</v>
      </c>
      <c r="Q181">
        <v>0</v>
      </c>
      <c r="R181" t="s">
        <v>247</v>
      </c>
      <c r="S181">
        <v>0</v>
      </c>
      <c r="T181">
        <v>0</v>
      </c>
      <c r="U181">
        <v>0</v>
      </c>
      <c r="V181">
        <v>1</v>
      </c>
      <c r="W181">
        <v>0</v>
      </c>
      <c r="X181">
        <v>1</v>
      </c>
      <c r="Y181">
        <v>0</v>
      </c>
      <c r="Z181">
        <v>0</v>
      </c>
      <c r="AA181" t="s">
        <v>247</v>
      </c>
      <c r="AB181" t="s">
        <v>247</v>
      </c>
      <c r="AC181" t="s">
        <v>326</v>
      </c>
      <c r="AD181">
        <v>1</v>
      </c>
      <c r="AE181">
        <v>0</v>
      </c>
      <c r="AF181" t="s">
        <v>247</v>
      </c>
      <c r="AG181">
        <v>6</v>
      </c>
      <c r="AH181" t="s">
        <v>247</v>
      </c>
      <c r="AI181" t="s">
        <v>247</v>
      </c>
      <c r="AJ181" t="s">
        <v>247</v>
      </c>
      <c r="AK181" t="s">
        <v>247</v>
      </c>
      <c r="AL181" t="s">
        <v>247</v>
      </c>
      <c r="AM181" t="s">
        <v>247</v>
      </c>
      <c r="AN181" t="s">
        <v>247</v>
      </c>
      <c r="AO181" t="s">
        <v>247</v>
      </c>
      <c r="AP181">
        <v>200</v>
      </c>
      <c r="AQ181">
        <v>7.7557986572156166</v>
      </c>
      <c r="AR181" t="s">
        <v>247</v>
      </c>
      <c r="AS181">
        <v>1</v>
      </c>
      <c r="AT181">
        <v>1</v>
      </c>
      <c r="AU181">
        <v>1</v>
      </c>
      <c r="AV181">
        <v>1</v>
      </c>
      <c r="AW181">
        <v>1</v>
      </c>
      <c r="AX181">
        <v>0</v>
      </c>
      <c r="AY181">
        <v>0</v>
      </c>
      <c r="AZ181">
        <v>0</v>
      </c>
      <c r="BA181">
        <v>0</v>
      </c>
      <c r="BB181">
        <v>0</v>
      </c>
      <c r="BC181">
        <v>0</v>
      </c>
      <c r="BD181">
        <v>0</v>
      </c>
      <c r="BE181">
        <v>0</v>
      </c>
      <c r="BF181">
        <v>0</v>
      </c>
      <c r="BG181" t="s">
        <v>247</v>
      </c>
      <c r="BH181" t="s">
        <v>327</v>
      </c>
      <c r="BI181">
        <v>1</v>
      </c>
      <c r="BJ181">
        <v>2</v>
      </c>
      <c r="BK181">
        <v>2</v>
      </c>
      <c r="BL181">
        <v>0</v>
      </c>
      <c r="BM181">
        <v>1</v>
      </c>
      <c r="BN181">
        <v>0</v>
      </c>
      <c r="BO181" t="s">
        <v>247</v>
      </c>
      <c r="BP181">
        <v>1</v>
      </c>
      <c r="BQ181">
        <v>0</v>
      </c>
      <c r="BR181">
        <v>1</v>
      </c>
      <c r="BS181">
        <v>0</v>
      </c>
      <c r="BT181">
        <v>0</v>
      </c>
      <c r="BU181">
        <v>1</v>
      </c>
      <c r="BV181">
        <v>0</v>
      </c>
      <c r="BW181">
        <v>1</v>
      </c>
      <c r="BX181">
        <v>1</v>
      </c>
      <c r="BY181" t="s">
        <v>247</v>
      </c>
      <c r="BZ181" t="s">
        <v>247</v>
      </c>
      <c r="CA181" t="s">
        <v>247</v>
      </c>
      <c r="CB181" t="s">
        <v>247</v>
      </c>
      <c r="CC181" t="s">
        <v>247</v>
      </c>
      <c r="CD181" t="s">
        <v>247</v>
      </c>
      <c r="CE181" t="s">
        <v>247</v>
      </c>
      <c r="CF181" t="s">
        <v>247</v>
      </c>
      <c r="CG181">
        <v>0</v>
      </c>
      <c r="CH181" t="s">
        <v>247</v>
      </c>
      <c r="CI181" t="s">
        <v>247</v>
      </c>
      <c r="CJ181" t="s">
        <v>247</v>
      </c>
      <c r="CK181" t="s">
        <v>247</v>
      </c>
      <c r="CL181" t="s">
        <v>247</v>
      </c>
      <c r="CM181">
        <v>1</v>
      </c>
      <c r="CN181" t="s">
        <v>247</v>
      </c>
      <c r="CO181" t="s">
        <v>247</v>
      </c>
      <c r="CP181" t="s">
        <v>247</v>
      </c>
      <c r="CQ181" t="s">
        <v>247</v>
      </c>
      <c r="CR181">
        <v>1</v>
      </c>
      <c r="CS181">
        <v>1</v>
      </c>
      <c r="CT181" t="s">
        <v>247</v>
      </c>
      <c r="CU181" t="s">
        <v>247</v>
      </c>
      <c r="CV181" t="s">
        <v>247</v>
      </c>
    </row>
    <row r="182" spans="1:100">
      <c r="A182">
        <v>524</v>
      </c>
      <c r="B182" t="s">
        <v>322</v>
      </c>
      <c r="C182" t="s">
        <v>323</v>
      </c>
      <c r="D182">
        <v>3</v>
      </c>
      <c r="E182">
        <v>8</v>
      </c>
      <c r="F182">
        <v>2013</v>
      </c>
      <c r="G182" t="s">
        <v>324</v>
      </c>
      <c r="H182">
        <v>2009</v>
      </c>
      <c r="I182" t="s">
        <v>247</v>
      </c>
      <c r="J182">
        <v>0</v>
      </c>
      <c r="K182" t="s">
        <v>247</v>
      </c>
      <c r="L182">
        <v>1</v>
      </c>
      <c r="M182">
        <v>2</v>
      </c>
      <c r="N182" t="s">
        <v>325</v>
      </c>
      <c r="O182">
        <v>0</v>
      </c>
      <c r="P182">
        <v>2</v>
      </c>
      <c r="Q182">
        <v>0</v>
      </c>
      <c r="R182" t="s">
        <v>247</v>
      </c>
      <c r="S182">
        <v>0</v>
      </c>
      <c r="T182">
        <v>0</v>
      </c>
      <c r="U182">
        <v>0</v>
      </c>
      <c r="V182">
        <v>1</v>
      </c>
      <c r="W182">
        <v>0</v>
      </c>
      <c r="X182">
        <v>1</v>
      </c>
      <c r="Y182">
        <v>0</v>
      </c>
      <c r="Z182">
        <v>0</v>
      </c>
      <c r="AA182">
        <f>AB182*5.2</f>
        <v>2869963.2</v>
      </c>
      <c r="AB182">
        <v>551916</v>
      </c>
      <c r="AC182" t="s">
        <v>326</v>
      </c>
      <c r="AD182">
        <v>1</v>
      </c>
      <c r="AE182">
        <v>0</v>
      </c>
      <c r="AF182" t="s">
        <v>247</v>
      </c>
      <c r="AG182">
        <v>6</v>
      </c>
      <c r="AH182" t="s">
        <v>247</v>
      </c>
      <c r="AI182" t="s">
        <v>247</v>
      </c>
      <c r="AJ182" t="s">
        <v>247</v>
      </c>
      <c r="AK182" t="s">
        <v>247</v>
      </c>
      <c r="AL182" t="s">
        <v>247</v>
      </c>
      <c r="AM182" t="s">
        <v>247</v>
      </c>
      <c r="AN182" t="s">
        <v>247</v>
      </c>
      <c r="AO182" t="s">
        <v>247</v>
      </c>
      <c r="AP182">
        <v>200</v>
      </c>
      <c r="AQ182">
        <v>7.3946889001603235</v>
      </c>
      <c r="AR182" t="s">
        <v>247</v>
      </c>
      <c r="AS182">
        <v>1</v>
      </c>
      <c r="AT182">
        <v>1</v>
      </c>
      <c r="AU182">
        <v>1</v>
      </c>
      <c r="AV182">
        <v>1</v>
      </c>
      <c r="AW182">
        <v>1</v>
      </c>
      <c r="AX182">
        <v>0</v>
      </c>
      <c r="AY182">
        <v>0</v>
      </c>
      <c r="AZ182">
        <v>0</v>
      </c>
      <c r="BA182">
        <v>0</v>
      </c>
      <c r="BB182">
        <v>0</v>
      </c>
      <c r="BC182">
        <v>0</v>
      </c>
      <c r="BD182">
        <v>0</v>
      </c>
      <c r="BE182">
        <v>0</v>
      </c>
      <c r="BF182">
        <v>0</v>
      </c>
      <c r="BG182" t="s">
        <v>247</v>
      </c>
      <c r="BH182" t="s">
        <v>327</v>
      </c>
      <c r="BI182">
        <v>1</v>
      </c>
      <c r="BJ182">
        <v>2</v>
      </c>
      <c r="BK182">
        <v>2</v>
      </c>
      <c r="BL182">
        <v>0</v>
      </c>
      <c r="BM182">
        <v>1</v>
      </c>
      <c r="BN182">
        <v>0</v>
      </c>
      <c r="BO182" t="s">
        <v>247</v>
      </c>
      <c r="BP182">
        <v>1</v>
      </c>
      <c r="BQ182">
        <v>0</v>
      </c>
      <c r="BR182">
        <v>1</v>
      </c>
      <c r="BS182">
        <v>0</v>
      </c>
      <c r="BT182">
        <v>0</v>
      </c>
      <c r="BU182">
        <v>1</v>
      </c>
      <c r="BV182">
        <v>0</v>
      </c>
      <c r="BW182">
        <v>1</v>
      </c>
      <c r="BX182">
        <v>1</v>
      </c>
      <c r="BY182">
        <v>1324600000</v>
      </c>
      <c r="BZ182">
        <v>48975024.585761823</v>
      </c>
      <c r="CA182" t="s">
        <v>247</v>
      </c>
      <c r="CB182" t="s">
        <v>247</v>
      </c>
      <c r="CC182" t="s">
        <v>247</v>
      </c>
      <c r="CD182" t="s">
        <v>247</v>
      </c>
      <c r="CE182" t="s">
        <v>247</v>
      </c>
      <c r="CF182" t="s">
        <v>247</v>
      </c>
      <c r="CG182">
        <v>0</v>
      </c>
      <c r="CH182" t="s">
        <v>247</v>
      </c>
      <c r="CI182" t="s">
        <v>247</v>
      </c>
      <c r="CJ182" t="s">
        <v>247</v>
      </c>
      <c r="CK182" t="s">
        <v>247</v>
      </c>
      <c r="CL182" t="s">
        <v>247</v>
      </c>
      <c r="CM182">
        <v>1</v>
      </c>
      <c r="CN182" t="s">
        <v>247</v>
      </c>
      <c r="CO182" t="s">
        <v>247</v>
      </c>
      <c r="CP182" t="s">
        <v>247</v>
      </c>
      <c r="CQ182" t="s">
        <v>247</v>
      </c>
      <c r="CR182">
        <v>1</v>
      </c>
      <c r="CS182">
        <v>1</v>
      </c>
      <c r="CT182">
        <v>1324600000</v>
      </c>
      <c r="CU182">
        <v>48975024.585761823</v>
      </c>
      <c r="CV182">
        <v>1</v>
      </c>
    </row>
    <row r="183" spans="1:100">
      <c r="A183">
        <v>524</v>
      </c>
      <c r="B183" t="s">
        <v>322</v>
      </c>
      <c r="C183" t="s">
        <v>323</v>
      </c>
      <c r="D183">
        <v>3</v>
      </c>
      <c r="E183">
        <v>8</v>
      </c>
      <c r="F183">
        <v>2014</v>
      </c>
      <c r="G183" t="s">
        <v>324</v>
      </c>
      <c r="H183">
        <v>2009</v>
      </c>
      <c r="I183" t="s">
        <v>247</v>
      </c>
      <c r="J183">
        <v>0</v>
      </c>
      <c r="K183" t="s">
        <v>247</v>
      </c>
      <c r="L183">
        <v>1</v>
      </c>
      <c r="M183">
        <v>2</v>
      </c>
      <c r="N183" t="s">
        <v>325</v>
      </c>
      <c r="O183">
        <v>0</v>
      </c>
      <c r="P183">
        <v>2</v>
      </c>
      <c r="Q183">
        <v>0</v>
      </c>
      <c r="R183" t="s">
        <v>247</v>
      </c>
      <c r="S183">
        <v>0</v>
      </c>
      <c r="T183">
        <v>0</v>
      </c>
      <c r="U183">
        <v>0</v>
      </c>
      <c r="V183">
        <v>1</v>
      </c>
      <c r="W183">
        <v>0</v>
      </c>
      <c r="X183">
        <v>1</v>
      </c>
      <c r="Y183">
        <v>0</v>
      </c>
      <c r="Z183">
        <v>0</v>
      </c>
      <c r="AA183" t="s">
        <v>247</v>
      </c>
      <c r="AB183" t="s">
        <v>247</v>
      </c>
      <c r="AC183" t="s">
        <v>326</v>
      </c>
      <c r="AD183">
        <v>1</v>
      </c>
      <c r="AE183">
        <v>0</v>
      </c>
      <c r="AF183" t="s">
        <v>247</v>
      </c>
      <c r="AG183">
        <v>6</v>
      </c>
      <c r="AH183" t="s">
        <v>247</v>
      </c>
      <c r="AI183" t="s">
        <v>247</v>
      </c>
      <c r="AJ183" t="s">
        <v>247</v>
      </c>
      <c r="AK183" t="s">
        <v>247</v>
      </c>
      <c r="AL183" t="s">
        <v>247</v>
      </c>
      <c r="AM183" t="s">
        <v>247</v>
      </c>
      <c r="AN183" t="s">
        <v>247</v>
      </c>
      <c r="AO183" t="s">
        <v>247</v>
      </c>
      <c r="AP183">
        <v>200</v>
      </c>
      <c r="AQ183">
        <v>6.8833363696066305</v>
      </c>
      <c r="AR183" t="s">
        <v>247</v>
      </c>
      <c r="AS183">
        <v>1</v>
      </c>
      <c r="AT183">
        <v>1</v>
      </c>
      <c r="AU183">
        <v>1</v>
      </c>
      <c r="AV183">
        <v>1</v>
      </c>
      <c r="AW183">
        <v>1</v>
      </c>
      <c r="AX183">
        <v>0</v>
      </c>
      <c r="AY183">
        <v>0</v>
      </c>
      <c r="AZ183">
        <v>0</v>
      </c>
      <c r="BA183">
        <v>0</v>
      </c>
      <c r="BB183">
        <v>0</v>
      </c>
      <c r="BC183">
        <v>0</v>
      </c>
      <c r="BD183">
        <v>0</v>
      </c>
      <c r="BE183">
        <v>0</v>
      </c>
      <c r="BF183">
        <v>0</v>
      </c>
      <c r="BG183" t="s">
        <v>247</v>
      </c>
      <c r="BH183" t="s">
        <v>327</v>
      </c>
      <c r="BI183">
        <v>1</v>
      </c>
      <c r="BJ183">
        <v>2</v>
      </c>
      <c r="BK183">
        <v>2</v>
      </c>
      <c r="BL183">
        <v>0</v>
      </c>
      <c r="BM183">
        <v>1</v>
      </c>
      <c r="BN183">
        <v>0</v>
      </c>
      <c r="BO183" t="s">
        <v>247</v>
      </c>
      <c r="BP183">
        <v>1</v>
      </c>
      <c r="BQ183">
        <v>0</v>
      </c>
      <c r="BR183">
        <v>1</v>
      </c>
      <c r="BS183">
        <v>0</v>
      </c>
      <c r="BT183">
        <v>0</v>
      </c>
      <c r="BU183">
        <v>1</v>
      </c>
      <c r="BV183">
        <v>0</v>
      </c>
      <c r="BW183">
        <v>1</v>
      </c>
      <c r="BX183">
        <v>1</v>
      </c>
      <c r="BY183" t="s">
        <v>247</v>
      </c>
      <c r="BZ183" t="s">
        <v>247</v>
      </c>
      <c r="CA183" t="s">
        <v>247</v>
      </c>
      <c r="CB183" t="s">
        <v>247</v>
      </c>
      <c r="CC183" t="s">
        <v>247</v>
      </c>
      <c r="CD183" t="s">
        <v>247</v>
      </c>
      <c r="CE183" t="s">
        <v>247</v>
      </c>
      <c r="CF183" t="s">
        <v>247</v>
      </c>
      <c r="CG183">
        <v>0</v>
      </c>
      <c r="CH183" t="s">
        <v>247</v>
      </c>
      <c r="CI183" t="s">
        <v>247</v>
      </c>
      <c r="CJ183" t="s">
        <v>247</v>
      </c>
      <c r="CK183" t="s">
        <v>247</v>
      </c>
      <c r="CL183" t="s">
        <v>247</v>
      </c>
      <c r="CM183">
        <v>1</v>
      </c>
      <c r="CN183" t="s">
        <v>247</v>
      </c>
      <c r="CO183" t="s">
        <v>247</v>
      </c>
      <c r="CP183" t="s">
        <v>247</v>
      </c>
      <c r="CQ183" t="s">
        <v>247</v>
      </c>
      <c r="CR183">
        <v>1</v>
      </c>
      <c r="CS183">
        <v>1</v>
      </c>
      <c r="CT183" t="s">
        <v>247</v>
      </c>
      <c r="CU183" t="s">
        <v>247</v>
      </c>
      <c r="CV183" t="s">
        <v>247</v>
      </c>
    </row>
    <row r="184" spans="1:100">
      <c r="A184">
        <v>524</v>
      </c>
      <c r="B184" t="s">
        <v>322</v>
      </c>
      <c r="C184" t="s">
        <v>323</v>
      </c>
      <c r="D184">
        <v>3</v>
      </c>
      <c r="E184">
        <v>8</v>
      </c>
      <c r="F184">
        <v>2015</v>
      </c>
      <c r="G184" t="s">
        <v>324</v>
      </c>
      <c r="H184">
        <v>2009</v>
      </c>
      <c r="I184" t="s">
        <v>247</v>
      </c>
      <c r="J184">
        <v>0</v>
      </c>
      <c r="K184" t="s">
        <v>247</v>
      </c>
      <c r="L184">
        <v>1</v>
      </c>
      <c r="M184">
        <v>2</v>
      </c>
      <c r="N184" t="s">
        <v>325</v>
      </c>
      <c r="O184">
        <v>0</v>
      </c>
      <c r="P184">
        <v>2</v>
      </c>
      <c r="Q184">
        <v>0</v>
      </c>
      <c r="R184" t="s">
        <v>247</v>
      </c>
      <c r="S184">
        <v>0</v>
      </c>
      <c r="T184">
        <v>0</v>
      </c>
      <c r="U184">
        <v>0</v>
      </c>
      <c r="V184">
        <v>1</v>
      </c>
      <c r="W184">
        <v>0</v>
      </c>
      <c r="X184">
        <v>1</v>
      </c>
      <c r="Y184">
        <v>0</v>
      </c>
      <c r="Z184">
        <v>0</v>
      </c>
      <c r="AA184">
        <f>AB184*5.2</f>
        <v>2440682.4</v>
      </c>
      <c r="AB184">
        <v>469362</v>
      </c>
      <c r="AC184" t="s">
        <v>326</v>
      </c>
      <c r="AD184">
        <v>1</v>
      </c>
      <c r="AE184">
        <v>0</v>
      </c>
      <c r="AF184" t="s">
        <v>247</v>
      </c>
      <c r="AG184">
        <v>6</v>
      </c>
      <c r="AH184" t="s">
        <v>247</v>
      </c>
      <c r="AI184" t="s">
        <v>247</v>
      </c>
      <c r="AJ184" t="s">
        <v>247</v>
      </c>
      <c r="AK184" t="s">
        <v>247</v>
      </c>
      <c r="AL184" t="s">
        <v>247</v>
      </c>
      <c r="AM184" t="s">
        <v>247</v>
      </c>
      <c r="AN184" t="s">
        <v>247</v>
      </c>
      <c r="AO184" t="s">
        <v>247</v>
      </c>
      <c r="AP184">
        <v>200</v>
      </c>
      <c r="AQ184">
        <v>6.6214426594233213</v>
      </c>
      <c r="AR184" t="s">
        <v>247</v>
      </c>
      <c r="AS184">
        <v>1</v>
      </c>
      <c r="AT184">
        <v>1</v>
      </c>
      <c r="AU184">
        <v>1</v>
      </c>
      <c r="AV184">
        <v>1</v>
      </c>
      <c r="AW184">
        <v>1</v>
      </c>
      <c r="AX184">
        <v>0</v>
      </c>
      <c r="AY184">
        <v>0</v>
      </c>
      <c r="AZ184">
        <v>0</v>
      </c>
      <c r="BA184">
        <v>0</v>
      </c>
      <c r="BB184">
        <v>0</v>
      </c>
      <c r="BC184">
        <v>0</v>
      </c>
      <c r="BD184">
        <v>0</v>
      </c>
      <c r="BE184">
        <v>0</v>
      </c>
      <c r="BF184">
        <v>0</v>
      </c>
      <c r="BG184" t="s">
        <v>247</v>
      </c>
      <c r="BH184" t="s">
        <v>327</v>
      </c>
      <c r="BI184">
        <v>1</v>
      </c>
      <c r="BJ184">
        <v>2</v>
      </c>
      <c r="BK184">
        <v>2</v>
      </c>
      <c r="BL184">
        <v>0</v>
      </c>
      <c r="BM184">
        <v>1</v>
      </c>
      <c r="BN184">
        <v>0</v>
      </c>
      <c r="BO184" t="s">
        <v>247</v>
      </c>
      <c r="BP184">
        <v>1</v>
      </c>
      <c r="BQ184">
        <v>0</v>
      </c>
      <c r="BR184">
        <v>1</v>
      </c>
      <c r="BS184">
        <v>0</v>
      </c>
      <c r="BT184">
        <v>0</v>
      </c>
      <c r="BU184">
        <v>1</v>
      </c>
      <c r="BV184">
        <v>0</v>
      </c>
      <c r="BW184">
        <v>1</v>
      </c>
      <c r="BX184">
        <v>1</v>
      </c>
      <c r="BY184" t="s">
        <v>247</v>
      </c>
      <c r="BZ184" t="s">
        <v>247</v>
      </c>
      <c r="CA184" t="s">
        <v>247</v>
      </c>
      <c r="CB184" t="s">
        <v>247</v>
      </c>
      <c r="CC184" t="s">
        <v>247</v>
      </c>
      <c r="CD184" t="s">
        <v>247</v>
      </c>
      <c r="CE184" t="s">
        <v>247</v>
      </c>
      <c r="CF184" t="s">
        <v>247</v>
      </c>
      <c r="CG184">
        <v>0</v>
      </c>
      <c r="CH184" t="s">
        <v>247</v>
      </c>
      <c r="CI184" t="s">
        <v>247</v>
      </c>
      <c r="CJ184" t="s">
        <v>247</v>
      </c>
      <c r="CK184" t="s">
        <v>247</v>
      </c>
      <c r="CL184" t="s">
        <v>247</v>
      </c>
      <c r="CM184">
        <v>1</v>
      </c>
      <c r="CN184" t="s">
        <v>247</v>
      </c>
      <c r="CO184" t="s">
        <v>247</v>
      </c>
      <c r="CP184" t="s">
        <v>247</v>
      </c>
      <c r="CQ184" t="s">
        <v>247</v>
      </c>
      <c r="CR184">
        <v>1</v>
      </c>
      <c r="CS184">
        <v>1</v>
      </c>
      <c r="CT184" t="s">
        <v>247</v>
      </c>
      <c r="CU184" t="s">
        <v>247</v>
      </c>
      <c r="CV184" t="s">
        <v>247</v>
      </c>
    </row>
    <row r="185" spans="1:100">
      <c r="A185">
        <v>524</v>
      </c>
      <c r="B185" t="s">
        <v>322</v>
      </c>
      <c r="C185" t="s">
        <v>323</v>
      </c>
      <c r="D185">
        <v>3</v>
      </c>
      <c r="E185">
        <v>8</v>
      </c>
      <c r="F185">
        <v>2000</v>
      </c>
      <c r="G185" t="s">
        <v>328</v>
      </c>
      <c r="H185">
        <v>1995</v>
      </c>
      <c r="I185" t="s">
        <v>247</v>
      </c>
      <c r="J185">
        <v>0</v>
      </c>
      <c r="K185" t="s">
        <v>247</v>
      </c>
      <c r="L185">
        <v>1</v>
      </c>
      <c r="M185">
        <v>34</v>
      </c>
      <c r="N185" t="s">
        <v>329</v>
      </c>
      <c r="O185">
        <v>0</v>
      </c>
      <c r="P185">
        <v>46</v>
      </c>
      <c r="Q185">
        <v>0</v>
      </c>
      <c r="R185" t="s">
        <v>247</v>
      </c>
      <c r="S185">
        <v>0</v>
      </c>
      <c r="T185">
        <v>1</v>
      </c>
      <c r="U185">
        <v>0</v>
      </c>
      <c r="V185">
        <v>0</v>
      </c>
      <c r="W185">
        <v>0</v>
      </c>
      <c r="X185">
        <v>1</v>
      </c>
      <c r="Y185">
        <v>0</v>
      </c>
      <c r="Z185">
        <v>0</v>
      </c>
      <c r="AA185" t="s">
        <v>247</v>
      </c>
      <c r="AB185" t="s">
        <v>247</v>
      </c>
      <c r="AC185" t="s">
        <v>330</v>
      </c>
      <c r="AD185">
        <v>36</v>
      </c>
      <c r="AE185">
        <v>0</v>
      </c>
      <c r="AF185" t="s">
        <v>247</v>
      </c>
      <c r="AG185">
        <v>6</v>
      </c>
      <c r="AH185" t="s">
        <v>247</v>
      </c>
      <c r="AI185" t="s">
        <v>247</v>
      </c>
      <c r="AJ185">
        <v>83</v>
      </c>
      <c r="AK185">
        <v>6.3370695688277454</v>
      </c>
      <c r="AL185">
        <v>100</v>
      </c>
      <c r="AM185">
        <v>7.6350235769008981</v>
      </c>
      <c r="AN185" t="s">
        <v>247</v>
      </c>
      <c r="AO185" t="s">
        <v>247</v>
      </c>
      <c r="AP185" t="s">
        <v>247</v>
      </c>
      <c r="AQ185" t="s">
        <v>247</v>
      </c>
      <c r="AR185" t="s">
        <v>247</v>
      </c>
      <c r="AS185">
        <v>1</v>
      </c>
      <c r="AT185">
        <v>1</v>
      </c>
      <c r="AU185">
        <v>1</v>
      </c>
      <c r="AV185">
        <v>1</v>
      </c>
      <c r="AW185">
        <v>1</v>
      </c>
      <c r="AX185">
        <v>0</v>
      </c>
      <c r="AY185">
        <v>0</v>
      </c>
      <c r="AZ185">
        <v>0</v>
      </c>
      <c r="BA185">
        <v>0</v>
      </c>
      <c r="BB185">
        <v>0</v>
      </c>
      <c r="BC185">
        <v>0</v>
      </c>
      <c r="BD185">
        <v>0</v>
      </c>
      <c r="BE185">
        <v>0</v>
      </c>
      <c r="BF185">
        <v>0</v>
      </c>
      <c r="BG185" t="s">
        <v>247</v>
      </c>
      <c r="BH185" t="s">
        <v>331</v>
      </c>
      <c r="BI185">
        <v>1</v>
      </c>
      <c r="BJ185">
        <v>4</v>
      </c>
      <c r="BK185">
        <v>2</v>
      </c>
      <c r="BL185">
        <v>0</v>
      </c>
      <c r="BM185">
        <v>1</v>
      </c>
      <c r="BN185">
        <v>0</v>
      </c>
      <c r="BO185" t="s">
        <v>247</v>
      </c>
      <c r="BP185">
        <v>0</v>
      </c>
      <c r="BQ185">
        <v>0</v>
      </c>
      <c r="BR185">
        <v>1</v>
      </c>
      <c r="BS185">
        <v>0</v>
      </c>
      <c r="BT185">
        <v>0</v>
      </c>
      <c r="BU185">
        <v>1</v>
      </c>
      <c r="BV185">
        <v>0</v>
      </c>
      <c r="BW185">
        <v>1</v>
      </c>
      <c r="BX185">
        <v>1</v>
      </c>
      <c r="BY185" t="s">
        <v>247</v>
      </c>
      <c r="BZ185" t="s">
        <v>247</v>
      </c>
      <c r="CA185" t="s">
        <v>247</v>
      </c>
      <c r="CB185" t="s">
        <v>247</v>
      </c>
      <c r="CC185" t="s">
        <v>247</v>
      </c>
      <c r="CD185" t="s">
        <v>247</v>
      </c>
      <c r="CE185" t="s">
        <v>247</v>
      </c>
      <c r="CF185" t="s">
        <v>247</v>
      </c>
      <c r="CG185">
        <v>0</v>
      </c>
      <c r="CH185" t="s">
        <v>247</v>
      </c>
      <c r="CI185" t="s">
        <v>247</v>
      </c>
      <c r="CJ185" t="s">
        <v>247</v>
      </c>
      <c r="CK185" t="s">
        <v>247</v>
      </c>
      <c r="CL185" t="s">
        <v>247</v>
      </c>
      <c r="CM185">
        <v>1</v>
      </c>
      <c r="CN185" t="s">
        <v>247</v>
      </c>
      <c r="CO185" t="s">
        <v>247</v>
      </c>
      <c r="CP185" t="s">
        <v>247</v>
      </c>
      <c r="CQ185" t="s">
        <v>247</v>
      </c>
      <c r="CR185">
        <v>1</v>
      </c>
      <c r="CS185">
        <v>1</v>
      </c>
      <c r="CT185" t="s">
        <v>247</v>
      </c>
      <c r="CU185" t="s">
        <v>247</v>
      </c>
      <c r="CV185" t="s">
        <v>247</v>
      </c>
    </row>
    <row r="186" spans="1:100">
      <c r="A186">
        <v>524</v>
      </c>
      <c r="B186" t="s">
        <v>322</v>
      </c>
      <c r="C186" t="s">
        <v>323</v>
      </c>
      <c r="D186">
        <v>3</v>
      </c>
      <c r="E186">
        <v>8</v>
      </c>
      <c r="F186">
        <v>2001</v>
      </c>
      <c r="G186" t="s">
        <v>328</v>
      </c>
      <c r="H186">
        <v>1995</v>
      </c>
      <c r="I186" t="s">
        <v>247</v>
      </c>
      <c r="J186">
        <v>0</v>
      </c>
      <c r="K186" t="s">
        <v>247</v>
      </c>
      <c r="L186">
        <v>1</v>
      </c>
      <c r="M186">
        <v>34</v>
      </c>
      <c r="N186" t="s">
        <v>329</v>
      </c>
      <c r="O186">
        <v>0</v>
      </c>
      <c r="P186">
        <v>46</v>
      </c>
      <c r="Q186">
        <v>0</v>
      </c>
      <c r="R186" t="s">
        <v>247</v>
      </c>
      <c r="S186">
        <v>0</v>
      </c>
      <c r="T186">
        <v>1</v>
      </c>
      <c r="U186">
        <v>0</v>
      </c>
      <c r="V186">
        <v>0</v>
      </c>
      <c r="W186">
        <v>0</v>
      </c>
      <c r="X186">
        <v>1</v>
      </c>
      <c r="Y186">
        <v>0</v>
      </c>
      <c r="Z186">
        <v>0</v>
      </c>
      <c r="AA186" t="s">
        <v>247</v>
      </c>
      <c r="AB186" t="s">
        <v>247</v>
      </c>
      <c r="AC186" t="s">
        <v>330</v>
      </c>
      <c r="AD186">
        <v>36</v>
      </c>
      <c r="AE186">
        <v>0</v>
      </c>
      <c r="AF186" t="s">
        <v>247</v>
      </c>
      <c r="AG186">
        <v>6</v>
      </c>
      <c r="AH186" t="s">
        <v>247</v>
      </c>
      <c r="AI186" t="s">
        <v>247</v>
      </c>
      <c r="AJ186">
        <v>83</v>
      </c>
      <c r="AK186">
        <v>5.8382605960891878</v>
      </c>
      <c r="AL186">
        <v>100</v>
      </c>
      <c r="AM186">
        <v>7.0340489109508288</v>
      </c>
      <c r="AN186" t="s">
        <v>247</v>
      </c>
      <c r="AO186" t="s">
        <v>247</v>
      </c>
      <c r="AP186" t="s">
        <v>247</v>
      </c>
      <c r="AQ186" t="s">
        <v>247</v>
      </c>
      <c r="AR186" t="s">
        <v>247</v>
      </c>
      <c r="AS186">
        <v>1</v>
      </c>
      <c r="AT186">
        <v>1</v>
      </c>
      <c r="AU186">
        <v>1</v>
      </c>
      <c r="AV186">
        <v>1</v>
      </c>
      <c r="AW186">
        <v>1</v>
      </c>
      <c r="AX186">
        <v>0</v>
      </c>
      <c r="AY186">
        <v>0</v>
      </c>
      <c r="AZ186">
        <v>0</v>
      </c>
      <c r="BA186">
        <v>0</v>
      </c>
      <c r="BB186">
        <v>0</v>
      </c>
      <c r="BC186">
        <v>0</v>
      </c>
      <c r="BD186">
        <v>0</v>
      </c>
      <c r="BE186">
        <v>0</v>
      </c>
      <c r="BF186">
        <v>0</v>
      </c>
      <c r="BG186" t="s">
        <v>247</v>
      </c>
      <c r="BH186" t="s">
        <v>331</v>
      </c>
      <c r="BI186">
        <v>1</v>
      </c>
      <c r="BJ186">
        <v>4</v>
      </c>
      <c r="BK186">
        <v>2</v>
      </c>
      <c r="BL186">
        <v>0</v>
      </c>
      <c r="BM186">
        <v>1</v>
      </c>
      <c r="BN186">
        <v>0</v>
      </c>
      <c r="BO186" t="s">
        <v>247</v>
      </c>
      <c r="BP186">
        <v>0</v>
      </c>
      <c r="BQ186">
        <v>0</v>
      </c>
      <c r="BR186">
        <v>1</v>
      </c>
      <c r="BS186">
        <v>0</v>
      </c>
      <c r="BT186">
        <v>0</v>
      </c>
      <c r="BU186">
        <v>1</v>
      </c>
      <c r="BV186">
        <v>0</v>
      </c>
      <c r="BW186">
        <v>1</v>
      </c>
      <c r="BX186">
        <v>1</v>
      </c>
      <c r="BY186" t="s">
        <v>247</v>
      </c>
      <c r="BZ186" t="s">
        <v>247</v>
      </c>
      <c r="CA186" t="s">
        <v>247</v>
      </c>
      <c r="CB186" t="s">
        <v>247</v>
      </c>
      <c r="CC186" t="s">
        <v>247</v>
      </c>
      <c r="CD186" t="s">
        <v>247</v>
      </c>
      <c r="CE186" t="s">
        <v>247</v>
      </c>
      <c r="CF186" t="s">
        <v>247</v>
      </c>
      <c r="CG186">
        <v>0</v>
      </c>
      <c r="CH186" t="s">
        <v>247</v>
      </c>
      <c r="CI186" t="s">
        <v>247</v>
      </c>
      <c r="CJ186" t="s">
        <v>247</v>
      </c>
      <c r="CK186" t="s">
        <v>247</v>
      </c>
      <c r="CL186" t="s">
        <v>247</v>
      </c>
      <c r="CM186">
        <v>1</v>
      </c>
      <c r="CN186" t="s">
        <v>247</v>
      </c>
      <c r="CO186" t="s">
        <v>247</v>
      </c>
      <c r="CP186" t="s">
        <v>247</v>
      </c>
      <c r="CQ186" t="s">
        <v>247</v>
      </c>
      <c r="CR186">
        <v>1</v>
      </c>
      <c r="CS186">
        <v>1</v>
      </c>
      <c r="CT186" t="s">
        <v>247</v>
      </c>
      <c r="CU186" t="s">
        <v>247</v>
      </c>
      <c r="CV186" t="s">
        <v>247</v>
      </c>
    </row>
    <row r="187" spans="1:100">
      <c r="A187">
        <v>524</v>
      </c>
      <c r="B187" t="s">
        <v>322</v>
      </c>
      <c r="C187" t="s">
        <v>323</v>
      </c>
      <c r="D187">
        <v>3</v>
      </c>
      <c r="E187">
        <v>8</v>
      </c>
      <c r="F187">
        <v>2002</v>
      </c>
      <c r="G187" t="s">
        <v>328</v>
      </c>
      <c r="H187">
        <v>1995</v>
      </c>
      <c r="I187" t="s">
        <v>247</v>
      </c>
      <c r="J187">
        <v>0</v>
      </c>
      <c r="K187" t="s">
        <v>247</v>
      </c>
      <c r="L187">
        <v>1</v>
      </c>
      <c r="M187">
        <v>34</v>
      </c>
      <c r="N187" t="s">
        <v>329</v>
      </c>
      <c r="O187">
        <v>0</v>
      </c>
      <c r="P187">
        <v>46</v>
      </c>
      <c r="Q187">
        <v>0</v>
      </c>
      <c r="R187" t="s">
        <v>247</v>
      </c>
      <c r="S187">
        <v>0</v>
      </c>
      <c r="T187">
        <v>1</v>
      </c>
      <c r="U187">
        <v>0</v>
      </c>
      <c r="V187">
        <v>0</v>
      </c>
      <c r="W187">
        <v>0</v>
      </c>
      <c r="X187">
        <v>1</v>
      </c>
      <c r="Y187">
        <v>0</v>
      </c>
      <c r="Z187">
        <v>0</v>
      </c>
      <c r="AA187">
        <f>AB187*5.2</f>
        <v>1203077.2</v>
      </c>
      <c r="AB187">
        <f>227694+3667</f>
        <v>231361</v>
      </c>
      <c r="AC187" t="s">
        <v>330</v>
      </c>
      <c r="AD187">
        <v>36</v>
      </c>
      <c r="AE187">
        <v>0</v>
      </c>
      <c r="AF187" t="s">
        <v>247</v>
      </c>
      <c r="AG187">
        <v>6</v>
      </c>
      <c r="AH187" t="s">
        <v>247</v>
      </c>
      <c r="AI187" t="s">
        <v>247</v>
      </c>
      <c r="AJ187">
        <v>83</v>
      </c>
      <c r="AK187">
        <v>5.7034749613051279</v>
      </c>
      <c r="AL187">
        <v>100</v>
      </c>
      <c r="AM187">
        <v>6.8716565798856966</v>
      </c>
      <c r="AN187" t="s">
        <v>247</v>
      </c>
      <c r="AO187" t="s">
        <v>247</v>
      </c>
      <c r="AP187" t="s">
        <v>247</v>
      </c>
      <c r="AQ187" t="s">
        <v>247</v>
      </c>
      <c r="AR187" t="s">
        <v>247</v>
      </c>
      <c r="AS187">
        <v>1</v>
      </c>
      <c r="AT187">
        <v>1</v>
      </c>
      <c r="AU187">
        <v>1</v>
      </c>
      <c r="AV187">
        <v>1</v>
      </c>
      <c r="AW187">
        <v>1</v>
      </c>
      <c r="AX187">
        <v>0</v>
      </c>
      <c r="AY187">
        <v>0</v>
      </c>
      <c r="AZ187">
        <v>0</v>
      </c>
      <c r="BA187">
        <v>0</v>
      </c>
      <c r="BB187">
        <v>0</v>
      </c>
      <c r="BC187">
        <v>0</v>
      </c>
      <c r="BD187">
        <v>0</v>
      </c>
      <c r="BE187">
        <v>0</v>
      </c>
      <c r="BF187">
        <v>0</v>
      </c>
      <c r="BG187" t="s">
        <v>247</v>
      </c>
      <c r="BH187" t="s">
        <v>331</v>
      </c>
      <c r="BI187">
        <v>1</v>
      </c>
      <c r="BJ187">
        <v>4</v>
      </c>
      <c r="BK187">
        <v>2</v>
      </c>
      <c r="BL187">
        <v>0</v>
      </c>
      <c r="BM187">
        <v>1</v>
      </c>
      <c r="BN187">
        <v>0</v>
      </c>
      <c r="BO187" t="s">
        <v>247</v>
      </c>
      <c r="BP187">
        <v>0</v>
      </c>
      <c r="BQ187">
        <v>0</v>
      </c>
      <c r="BR187">
        <v>1</v>
      </c>
      <c r="BS187">
        <v>0</v>
      </c>
      <c r="BT187">
        <v>0</v>
      </c>
      <c r="BU187">
        <v>1</v>
      </c>
      <c r="BV187">
        <v>0</v>
      </c>
      <c r="BW187">
        <v>1</v>
      </c>
      <c r="BX187">
        <v>1</v>
      </c>
      <c r="BY187" t="s">
        <v>247</v>
      </c>
      <c r="BZ187" t="s">
        <v>247</v>
      </c>
      <c r="CA187" t="s">
        <v>247</v>
      </c>
      <c r="CB187" t="s">
        <v>247</v>
      </c>
      <c r="CC187">
        <v>231000000</v>
      </c>
      <c r="CD187">
        <v>15873526.699535958</v>
      </c>
      <c r="CE187" t="s">
        <v>247</v>
      </c>
      <c r="CF187" t="s">
        <v>247</v>
      </c>
      <c r="CG187">
        <v>0</v>
      </c>
      <c r="CH187" t="s">
        <v>247</v>
      </c>
      <c r="CI187" t="s">
        <v>247</v>
      </c>
      <c r="CJ187" t="s">
        <v>247</v>
      </c>
      <c r="CK187" t="s">
        <v>247</v>
      </c>
      <c r="CL187" t="s">
        <v>247</v>
      </c>
      <c r="CM187">
        <v>1</v>
      </c>
      <c r="CN187">
        <v>231000000</v>
      </c>
      <c r="CO187">
        <v>15873526.699535958</v>
      </c>
      <c r="CP187" t="s">
        <v>247</v>
      </c>
      <c r="CQ187" t="s">
        <v>247</v>
      </c>
      <c r="CR187">
        <v>1</v>
      </c>
      <c r="CS187">
        <v>1</v>
      </c>
      <c r="CT187">
        <v>231000000</v>
      </c>
      <c r="CU187">
        <v>15873526.699535958</v>
      </c>
      <c r="CV187">
        <v>2</v>
      </c>
    </row>
    <row r="188" spans="1:100">
      <c r="A188">
        <v>524</v>
      </c>
      <c r="B188" t="s">
        <v>322</v>
      </c>
      <c r="C188" t="s">
        <v>323</v>
      </c>
      <c r="D188">
        <v>3</v>
      </c>
      <c r="E188">
        <v>8</v>
      </c>
      <c r="F188">
        <v>2003</v>
      </c>
      <c r="G188" t="s">
        <v>328</v>
      </c>
      <c r="H188">
        <v>1995</v>
      </c>
      <c r="I188" t="s">
        <v>247</v>
      </c>
      <c r="J188">
        <v>0</v>
      </c>
      <c r="K188" t="s">
        <v>247</v>
      </c>
      <c r="L188">
        <v>1</v>
      </c>
      <c r="M188">
        <v>34</v>
      </c>
      <c r="N188" t="s">
        <v>329</v>
      </c>
      <c r="O188">
        <v>0</v>
      </c>
      <c r="P188">
        <v>46</v>
      </c>
      <c r="Q188">
        <v>0</v>
      </c>
      <c r="R188" t="s">
        <v>247</v>
      </c>
      <c r="S188">
        <v>0</v>
      </c>
      <c r="T188">
        <v>1</v>
      </c>
      <c r="U188">
        <v>0</v>
      </c>
      <c r="V188">
        <v>0</v>
      </c>
      <c r="W188">
        <v>0</v>
      </c>
      <c r="X188">
        <v>1</v>
      </c>
      <c r="Y188">
        <v>0</v>
      </c>
      <c r="Z188">
        <v>0</v>
      </c>
      <c r="AA188" t="s">
        <v>247</v>
      </c>
      <c r="AB188" t="s">
        <v>247</v>
      </c>
      <c r="AC188" t="s">
        <v>330</v>
      </c>
      <c r="AD188">
        <v>36</v>
      </c>
      <c r="AE188">
        <v>0</v>
      </c>
      <c r="AF188" t="s">
        <v>247</v>
      </c>
      <c r="AG188">
        <v>6</v>
      </c>
      <c r="AH188" t="s">
        <v>247</v>
      </c>
      <c r="AI188" t="s">
        <v>247</v>
      </c>
      <c r="AJ188">
        <v>100</v>
      </c>
      <c r="AK188">
        <v>6.7999035037101709</v>
      </c>
      <c r="AL188">
        <v>100</v>
      </c>
      <c r="AM188">
        <v>6.7999035037101709</v>
      </c>
      <c r="AN188" t="s">
        <v>247</v>
      </c>
      <c r="AO188" t="s">
        <v>247</v>
      </c>
      <c r="AP188" t="s">
        <v>247</v>
      </c>
      <c r="AQ188" t="s">
        <v>247</v>
      </c>
      <c r="AR188" t="s">
        <v>247</v>
      </c>
      <c r="AS188">
        <v>1</v>
      </c>
      <c r="AT188">
        <v>1</v>
      </c>
      <c r="AU188">
        <v>1</v>
      </c>
      <c r="AV188">
        <v>1</v>
      </c>
      <c r="AW188">
        <v>1</v>
      </c>
      <c r="AX188">
        <v>0</v>
      </c>
      <c r="AY188">
        <v>0</v>
      </c>
      <c r="AZ188">
        <v>0</v>
      </c>
      <c r="BA188">
        <v>0</v>
      </c>
      <c r="BB188">
        <v>0</v>
      </c>
      <c r="BC188">
        <v>0</v>
      </c>
      <c r="BD188">
        <v>0</v>
      </c>
      <c r="BE188">
        <v>0</v>
      </c>
      <c r="BF188">
        <v>0</v>
      </c>
      <c r="BG188" t="s">
        <v>247</v>
      </c>
      <c r="BH188" t="s">
        <v>331</v>
      </c>
      <c r="BI188">
        <v>1</v>
      </c>
      <c r="BJ188">
        <v>4</v>
      </c>
      <c r="BK188">
        <v>2</v>
      </c>
      <c r="BL188">
        <v>0</v>
      </c>
      <c r="BM188">
        <v>1</v>
      </c>
      <c r="BN188">
        <v>0</v>
      </c>
      <c r="BO188" t="s">
        <v>247</v>
      </c>
      <c r="BP188">
        <v>0</v>
      </c>
      <c r="BQ188">
        <v>0</v>
      </c>
      <c r="BR188">
        <v>1</v>
      </c>
      <c r="BS188">
        <v>0</v>
      </c>
      <c r="BT188">
        <v>0</v>
      </c>
      <c r="BU188">
        <v>1</v>
      </c>
      <c r="BV188">
        <v>0</v>
      </c>
      <c r="BW188">
        <v>0</v>
      </c>
      <c r="BX188">
        <v>1</v>
      </c>
      <c r="BY188" t="s">
        <v>247</v>
      </c>
      <c r="BZ188" t="s">
        <v>247</v>
      </c>
      <c r="CA188" t="s">
        <v>247</v>
      </c>
      <c r="CB188" t="s">
        <v>247</v>
      </c>
      <c r="CC188">
        <v>259000000</v>
      </c>
      <c r="CD188">
        <v>17611750.074609343</v>
      </c>
      <c r="CE188" t="s">
        <v>247</v>
      </c>
      <c r="CF188" t="s">
        <v>247</v>
      </c>
      <c r="CG188">
        <v>0</v>
      </c>
      <c r="CH188" t="s">
        <v>247</v>
      </c>
      <c r="CI188" t="s">
        <v>247</v>
      </c>
      <c r="CJ188" t="s">
        <v>247</v>
      </c>
      <c r="CK188" t="s">
        <v>247</v>
      </c>
      <c r="CL188" t="s">
        <v>247</v>
      </c>
      <c r="CM188">
        <v>1</v>
      </c>
      <c r="CN188">
        <v>259000000</v>
      </c>
      <c r="CO188">
        <v>17611750.074609343</v>
      </c>
      <c r="CP188" t="s">
        <v>247</v>
      </c>
      <c r="CQ188" t="s">
        <v>247</v>
      </c>
      <c r="CR188">
        <v>1</v>
      </c>
      <c r="CS188">
        <v>1</v>
      </c>
      <c r="CT188">
        <v>259000000</v>
      </c>
      <c r="CU188">
        <v>17611750.074609343</v>
      </c>
      <c r="CV188">
        <v>2</v>
      </c>
    </row>
    <row r="189" spans="1:100">
      <c r="A189">
        <v>524</v>
      </c>
      <c r="B189" t="s">
        <v>322</v>
      </c>
      <c r="C189" t="s">
        <v>323</v>
      </c>
      <c r="D189">
        <v>3</v>
      </c>
      <c r="E189">
        <v>8</v>
      </c>
      <c r="F189">
        <v>2004</v>
      </c>
      <c r="G189" t="s">
        <v>328</v>
      </c>
      <c r="H189">
        <v>1995</v>
      </c>
      <c r="I189" t="s">
        <v>247</v>
      </c>
      <c r="J189">
        <v>0</v>
      </c>
      <c r="K189" t="s">
        <v>247</v>
      </c>
      <c r="L189">
        <v>1</v>
      </c>
      <c r="M189">
        <v>34</v>
      </c>
      <c r="N189" t="s">
        <v>329</v>
      </c>
      <c r="O189">
        <v>0</v>
      </c>
      <c r="P189">
        <v>46</v>
      </c>
      <c r="Q189">
        <v>0</v>
      </c>
      <c r="R189" t="s">
        <v>247</v>
      </c>
      <c r="S189">
        <v>0</v>
      </c>
      <c r="T189">
        <v>1</v>
      </c>
      <c r="U189">
        <v>0</v>
      </c>
      <c r="V189">
        <v>0</v>
      </c>
      <c r="W189">
        <v>0</v>
      </c>
      <c r="X189">
        <v>1</v>
      </c>
      <c r="Y189">
        <v>0</v>
      </c>
      <c r="Z189">
        <v>0</v>
      </c>
      <c r="AA189" t="s">
        <v>247</v>
      </c>
      <c r="AB189" t="s">
        <v>247</v>
      </c>
      <c r="AC189" t="s">
        <v>330</v>
      </c>
      <c r="AD189">
        <v>36</v>
      </c>
      <c r="AE189">
        <v>0</v>
      </c>
      <c r="AF189" t="s">
        <v>247</v>
      </c>
      <c r="AG189">
        <v>6</v>
      </c>
      <c r="AH189" t="s">
        <v>247</v>
      </c>
      <c r="AI189" t="s">
        <v>247</v>
      </c>
      <c r="AJ189">
        <v>100</v>
      </c>
      <c r="AK189">
        <v>6.7074220359125434</v>
      </c>
      <c r="AL189">
        <v>100</v>
      </c>
      <c r="AM189">
        <v>6.7074220359125434</v>
      </c>
      <c r="AN189" t="s">
        <v>247</v>
      </c>
      <c r="AO189" t="s">
        <v>247</v>
      </c>
      <c r="AP189" t="s">
        <v>247</v>
      </c>
      <c r="AQ189" t="s">
        <v>247</v>
      </c>
      <c r="AR189" t="s">
        <v>247</v>
      </c>
      <c r="AS189">
        <v>1</v>
      </c>
      <c r="AT189">
        <v>1</v>
      </c>
      <c r="AU189">
        <v>1</v>
      </c>
      <c r="AV189">
        <v>1</v>
      </c>
      <c r="AW189">
        <v>1</v>
      </c>
      <c r="AX189">
        <v>0</v>
      </c>
      <c r="AY189">
        <v>0</v>
      </c>
      <c r="AZ189">
        <v>0</v>
      </c>
      <c r="BA189">
        <v>0</v>
      </c>
      <c r="BB189">
        <v>0</v>
      </c>
      <c r="BC189">
        <v>0</v>
      </c>
      <c r="BD189">
        <v>0</v>
      </c>
      <c r="BE189">
        <v>0</v>
      </c>
      <c r="BF189">
        <v>0</v>
      </c>
      <c r="BG189" t="s">
        <v>247</v>
      </c>
      <c r="BH189" t="s">
        <v>331</v>
      </c>
      <c r="BI189">
        <v>1</v>
      </c>
      <c r="BJ189">
        <v>4</v>
      </c>
      <c r="BK189">
        <v>2</v>
      </c>
      <c r="BL189">
        <v>0</v>
      </c>
      <c r="BM189">
        <v>1</v>
      </c>
      <c r="BN189">
        <v>0</v>
      </c>
      <c r="BO189" t="s">
        <v>247</v>
      </c>
      <c r="BP189">
        <v>0</v>
      </c>
      <c r="BQ189">
        <v>0</v>
      </c>
      <c r="BR189">
        <v>1</v>
      </c>
      <c r="BS189">
        <v>0</v>
      </c>
      <c r="BT189">
        <v>0</v>
      </c>
      <c r="BU189">
        <v>1</v>
      </c>
      <c r="BV189">
        <v>0</v>
      </c>
      <c r="BW189">
        <v>0</v>
      </c>
      <c r="BX189">
        <v>1</v>
      </c>
      <c r="BY189" t="s">
        <v>247</v>
      </c>
      <c r="BZ189" t="s">
        <v>247</v>
      </c>
      <c r="CA189" t="s">
        <v>247</v>
      </c>
      <c r="CB189" t="s">
        <v>247</v>
      </c>
      <c r="CC189" t="s">
        <v>247</v>
      </c>
      <c r="CD189" t="s">
        <v>247</v>
      </c>
      <c r="CE189" t="s">
        <v>247</v>
      </c>
      <c r="CF189" t="s">
        <v>247</v>
      </c>
      <c r="CG189">
        <v>0</v>
      </c>
      <c r="CH189" t="s">
        <v>247</v>
      </c>
      <c r="CI189" t="s">
        <v>247</v>
      </c>
      <c r="CJ189" t="s">
        <v>247</v>
      </c>
      <c r="CK189" t="s">
        <v>247</v>
      </c>
      <c r="CL189" t="s">
        <v>247</v>
      </c>
      <c r="CM189">
        <v>1</v>
      </c>
      <c r="CN189" t="s">
        <v>247</v>
      </c>
      <c r="CO189" t="s">
        <v>247</v>
      </c>
      <c r="CP189" t="s">
        <v>247</v>
      </c>
      <c r="CQ189" t="s">
        <v>247</v>
      </c>
      <c r="CR189">
        <v>1</v>
      </c>
      <c r="CS189">
        <v>1</v>
      </c>
      <c r="CT189" t="s">
        <v>247</v>
      </c>
      <c r="CU189" t="s">
        <v>247</v>
      </c>
      <c r="CV189" t="s">
        <v>247</v>
      </c>
    </row>
    <row r="190" spans="1:100">
      <c r="A190">
        <v>524</v>
      </c>
      <c r="B190" t="s">
        <v>322</v>
      </c>
      <c r="C190" t="s">
        <v>323</v>
      </c>
      <c r="D190">
        <v>3</v>
      </c>
      <c r="E190">
        <v>8</v>
      </c>
      <c r="F190">
        <v>2005</v>
      </c>
      <c r="G190" t="s">
        <v>328</v>
      </c>
      <c r="H190">
        <v>1995</v>
      </c>
      <c r="I190" t="s">
        <v>247</v>
      </c>
      <c r="J190">
        <v>0</v>
      </c>
      <c r="K190" t="s">
        <v>247</v>
      </c>
      <c r="L190">
        <v>1</v>
      </c>
      <c r="M190">
        <v>34</v>
      </c>
      <c r="N190" t="s">
        <v>329</v>
      </c>
      <c r="O190">
        <v>0</v>
      </c>
      <c r="P190">
        <v>46</v>
      </c>
      <c r="Q190">
        <v>0</v>
      </c>
      <c r="R190" t="s">
        <v>247</v>
      </c>
      <c r="S190">
        <v>0</v>
      </c>
      <c r="T190">
        <v>1</v>
      </c>
      <c r="U190">
        <v>0</v>
      </c>
      <c r="V190">
        <v>0</v>
      </c>
      <c r="W190">
        <v>0</v>
      </c>
      <c r="X190">
        <v>1</v>
      </c>
      <c r="Y190">
        <v>0</v>
      </c>
      <c r="Z190">
        <v>0</v>
      </c>
      <c r="AA190" t="s">
        <v>247</v>
      </c>
      <c r="AB190" t="s">
        <v>247</v>
      </c>
      <c r="AC190" t="s">
        <v>330</v>
      </c>
      <c r="AD190">
        <v>36</v>
      </c>
      <c r="AE190">
        <v>0</v>
      </c>
      <c r="AF190" t="s">
        <v>247</v>
      </c>
      <c r="AG190">
        <v>6</v>
      </c>
      <c r="AH190" t="s">
        <v>247</v>
      </c>
      <c r="AI190" t="s">
        <v>247</v>
      </c>
      <c r="AJ190">
        <v>100</v>
      </c>
      <c r="AK190">
        <v>6.5240127993315422</v>
      </c>
      <c r="AL190">
        <v>125</v>
      </c>
      <c r="AM190">
        <v>8.1550159991644282</v>
      </c>
      <c r="AN190" t="s">
        <v>247</v>
      </c>
      <c r="AO190" t="s">
        <v>247</v>
      </c>
      <c r="AP190" t="s">
        <v>247</v>
      </c>
      <c r="AQ190" t="s">
        <v>247</v>
      </c>
      <c r="AR190" t="s">
        <v>247</v>
      </c>
      <c r="AS190">
        <v>1</v>
      </c>
      <c r="AT190">
        <v>1</v>
      </c>
      <c r="AU190">
        <v>1</v>
      </c>
      <c r="AV190">
        <v>1</v>
      </c>
      <c r="AW190">
        <v>1</v>
      </c>
      <c r="AX190">
        <v>0</v>
      </c>
      <c r="AY190">
        <v>0</v>
      </c>
      <c r="AZ190">
        <v>0</v>
      </c>
      <c r="BA190">
        <v>0</v>
      </c>
      <c r="BB190">
        <v>0</v>
      </c>
      <c r="BC190">
        <v>0</v>
      </c>
      <c r="BD190">
        <v>0</v>
      </c>
      <c r="BE190">
        <v>0</v>
      </c>
      <c r="BF190">
        <v>0</v>
      </c>
      <c r="BG190" t="s">
        <v>247</v>
      </c>
      <c r="BH190" t="s">
        <v>331</v>
      </c>
      <c r="BI190">
        <v>1</v>
      </c>
      <c r="BJ190">
        <v>4</v>
      </c>
      <c r="BK190">
        <v>2</v>
      </c>
      <c r="BL190">
        <v>0</v>
      </c>
      <c r="BM190">
        <v>1</v>
      </c>
      <c r="BN190">
        <v>0</v>
      </c>
      <c r="BO190" t="s">
        <v>247</v>
      </c>
      <c r="BP190">
        <v>0</v>
      </c>
      <c r="BQ190">
        <v>0</v>
      </c>
      <c r="BR190">
        <v>1</v>
      </c>
      <c r="BS190">
        <v>0</v>
      </c>
      <c r="BT190">
        <v>0</v>
      </c>
      <c r="BU190">
        <v>1</v>
      </c>
      <c r="BV190">
        <v>0</v>
      </c>
      <c r="BW190">
        <v>0</v>
      </c>
      <c r="BX190">
        <v>1</v>
      </c>
      <c r="BY190" t="s">
        <v>247</v>
      </c>
      <c r="BZ190" t="s">
        <v>247</v>
      </c>
      <c r="CA190" t="s">
        <v>247</v>
      </c>
      <c r="CB190" t="s">
        <v>247</v>
      </c>
      <c r="CC190" t="s">
        <v>247</v>
      </c>
      <c r="CD190" t="s">
        <v>247</v>
      </c>
      <c r="CE190" t="s">
        <v>247</v>
      </c>
      <c r="CF190" t="s">
        <v>247</v>
      </c>
      <c r="CG190">
        <v>0</v>
      </c>
      <c r="CH190" t="s">
        <v>247</v>
      </c>
      <c r="CI190" t="s">
        <v>247</v>
      </c>
      <c r="CJ190" t="s">
        <v>247</v>
      </c>
      <c r="CK190" t="s">
        <v>247</v>
      </c>
      <c r="CL190" t="s">
        <v>247</v>
      </c>
      <c r="CM190">
        <v>1</v>
      </c>
      <c r="CN190" t="s">
        <v>247</v>
      </c>
      <c r="CO190" t="s">
        <v>247</v>
      </c>
      <c r="CP190" t="s">
        <v>247</v>
      </c>
      <c r="CQ190" t="s">
        <v>247</v>
      </c>
      <c r="CR190">
        <v>1</v>
      </c>
      <c r="CS190">
        <v>1</v>
      </c>
      <c r="CT190" t="s">
        <v>247</v>
      </c>
      <c r="CU190" t="s">
        <v>247</v>
      </c>
      <c r="CV190" t="s">
        <v>247</v>
      </c>
    </row>
    <row r="191" spans="1:100">
      <c r="A191">
        <v>524</v>
      </c>
      <c r="B191" t="s">
        <v>322</v>
      </c>
      <c r="C191" t="s">
        <v>323</v>
      </c>
      <c r="D191">
        <v>3</v>
      </c>
      <c r="E191">
        <v>8</v>
      </c>
      <c r="F191">
        <v>2006</v>
      </c>
      <c r="G191" t="s">
        <v>328</v>
      </c>
      <c r="H191">
        <v>1995</v>
      </c>
      <c r="I191" t="s">
        <v>247</v>
      </c>
      <c r="J191">
        <v>0</v>
      </c>
      <c r="K191" t="s">
        <v>247</v>
      </c>
      <c r="L191">
        <v>1</v>
      </c>
      <c r="M191">
        <v>34</v>
      </c>
      <c r="N191" t="s">
        <v>329</v>
      </c>
      <c r="O191">
        <v>0</v>
      </c>
      <c r="P191">
        <v>46</v>
      </c>
      <c r="Q191">
        <v>0</v>
      </c>
      <c r="R191" t="s">
        <v>247</v>
      </c>
      <c r="S191">
        <v>0</v>
      </c>
      <c r="T191">
        <v>1</v>
      </c>
      <c r="U191">
        <v>0</v>
      </c>
      <c r="V191">
        <v>0</v>
      </c>
      <c r="W191">
        <v>0</v>
      </c>
      <c r="X191">
        <v>1</v>
      </c>
      <c r="Y191">
        <v>0</v>
      </c>
      <c r="Z191">
        <v>0</v>
      </c>
      <c r="AA191" t="s">
        <v>247</v>
      </c>
      <c r="AB191" t="s">
        <v>247</v>
      </c>
      <c r="AC191" t="s">
        <v>330</v>
      </c>
      <c r="AD191">
        <v>36</v>
      </c>
      <c r="AE191">
        <v>0</v>
      </c>
      <c r="AF191" t="s">
        <v>247</v>
      </c>
      <c r="AG191">
        <v>6</v>
      </c>
      <c r="AH191" t="s">
        <v>247</v>
      </c>
      <c r="AI191" t="s">
        <v>247</v>
      </c>
      <c r="AJ191">
        <v>100</v>
      </c>
      <c r="AK191">
        <v>6.2634551112537995</v>
      </c>
      <c r="AL191">
        <v>125</v>
      </c>
      <c r="AM191">
        <v>7.8293188890672489</v>
      </c>
      <c r="AN191" t="s">
        <v>247</v>
      </c>
      <c r="AO191" t="s">
        <v>247</v>
      </c>
      <c r="AP191" t="s">
        <v>247</v>
      </c>
      <c r="AQ191" t="s">
        <v>247</v>
      </c>
      <c r="AR191" t="s">
        <v>247</v>
      </c>
      <c r="AS191">
        <v>1</v>
      </c>
      <c r="AT191">
        <v>1</v>
      </c>
      <c r="AU191">
        <v>1</v>
      </c>
      <c r="AV191">
        <v>1</v>
      </c>
      <c r="AW191">
        <v>1</v>
      </c>
      <c r="AX191">
        <v>0</v>
      </c>
      <c r="AY191">
        <v>0</v>
      </c>
      <c r="AZ191">
        <v>0</v>
      </c>
      <c r="BA191">
        <v>0</v>
      </c>
      <c r="BB191">
        <v>0</v>
      </c>
      <c r="BC191">
        <v>0</v>
      </c>
      <c r="BD191">
        <v>0</v>
      </c>
      <c r="BE191">
        <v>0</v>
      </c>
      <c r="BF191">
        <v>0</v>
      </c>
      <c r="BG191" t="s">
        <v>247</v>
      </c>
      <c r="BH191" t="s">
        <v>331</v>
      </c>
      <c r="BI191">
        <v>1</v>
      </c>
      <c r="BJ191">
        <v>4</v>
      </c>
      <c r="BK191">
        <v>2</v>
      </c>
      <c r="BL191">
        <v>0</v>
      </c>
      <c r="BM191">
        <v>1</v>
      </c>
      <c r="BN191">
        <v>0</v>
      </c>
      <c r="BO191" t="s">
        <v>247</v>
      </c>
      <c r="BP191">
        <v>0</v>
      </c>
      <c r="BQ191">
        <v>0</v>
      </c>
      <c r="BR191">
        <v>1</v>
      </c>
      <c r="BS191">
        <v>0</v>
      </c>
      <c r="BT191">
        <v>0</v>
      </c>
      <c r="BU191">
        <v>1</v>
      </c>
      <c r="BV191">
        <v>0</v>
      </c>
      <c r="BW191">
        <v>0</v>
      </c>
      <c r="BX191">
        <v>1</v>
      </c>
      <c r="BY191" t="s">
        <v>247</v>
      </c>
      <c r="BZ191" t="s">
        <v>247</v>
      </c>
      <c r="CA191" t="s">
        <v>247</v>
      </c>
      <c r="CB191" t="s">
        <v>247</v>
      </c>
      <c r="CC191" t="s">
        <v>247</v>
      </c>
      <c r="CD191" t="s">
        <v>247</v>
      </c>
      <c r="CE191" t="s">
        <v>247</v>
      </c>
      <c r="CF191" t="s">
        <v>247</v>
      </c>
      <c r="CG191">
        <v>0</v>
      </c>
      <c r="CH191" t="s">
        <v>247</v>
      </c>
      <c r="CI191" t="s">
        <v>247</v>
      </c>
      <c r="CJ191" t="s">
        <v>247</v>
      </c>
      <c r="CK191" t="s">
        <v>247</v>
      </c>
      <c r="CL191" t="s">
        <v>247</v>
      </c>
      <c r="CM191">
        <v>1</v>
      </c>
      <c r="CN191" t="s">
        <v>247</v>
      </c>
      <c r="CO191" t="s">
        <v>247</v>
      </c>
      <c r="CP191" t="s">
        <v>247</v>
      </c>
      <c r="CQ191" t="s">
        <v>247</v>
      </c>
      <c r="CR191">
        <v>1</v>
      </c>
      <c r="CS191">
        <v>1</v>
      </c>
      <c r="CT191" t="s">
        <v>247</v>
      </c>
      <c r="CU191" t="s">
        <v>247</v>
      </c>
      <c r="CV191" t="s">
        <v>247</v>
      </c>
    </row>
    <row r="192" spans="1:100">
      <c r="A192">
        <v>524</v>
      </c>
      <c r="B192" t="s">
        <v>322</v>
      </c>
      <c r="C192" t="s">
        <v>323</v>
      </c>
      <c r="D192">
        <v>3</v>
      </c>
      <c r="E192">
        <v>8</v>
      </c>
      <c r="F192">
        <v>2007</v>
      </c>
      <c r="G192" t="s">
        <v>328</v>
      </c>
      <c r="H192">
        <v>1995</v>
      </c>
      <c r="I192" t="s">
        <v>247</v>
      </c>
      <c r="J192">
        <v>0</v>
      </c>
      <c r="K192" t="s">
        <v>247</v>
      </c>
      <c r="L192">
        <v>1</v>
      </c>
      <c r="M192">
        <v>34</v>
      </c>
      <c r="N192" t="s">
        <v>329</v>
      </c>
      <c r="O192">
        <v>0</v>
      </c>
      <c r="P192">
        <v>46</v>
      </c>
      <c r="Q192">
        <v>0</v>
      </c>
      <c r="R192" t="s">
        <v>247</v>
      </c>
      <c r="S192">
        <v>0</v>
      </c>
      <c r="T192">
        <v>1</v>
      </c>
      <c r="U192">
        <v>0</v>
      </c>
      <c r="V192">
        <v>0</v>
      </c>
      <c r="W192">
        <v>0</v>
      </c>
      <c r="X192">
        <v>1</v>
      </c>
      <c r="Y192">
        <v>0</v>
      </c>
      <c r="Z192">
        <v>0</v>
      </c>
      <c r="AA192" t="s">
        <v>247</v>
      </c>
      <c r="AB192" t="s">
        <v>247</v>
      </c>
      <c r="AC192" t="s">
        <v>330</v>
      </c>
      <c r="AD192">
        <v>36</v>
      </c>
      <c r="AE192">
        <v>0</v>
      </c>
      <c r="AF192" t="s">
        <v>247</v>
      </c>
      <c r="AG192">
        <v>6</v>
      </c>
      <c r="AH192" t="s">
        <v>247</v>
      </c>
      <c r="AI192" t="s">
        <v>247</v>
      </c>
      <c r="AJ192">
        <v>150</v>
      </c>
      <c r="AK192">
        <v>8.9636851968135076</v>
      </c>
      <c r="AL192">
        <v>150</v>
      </c>
      <c r="AM192">
        <v>8.9636851968135076</v>
      </c>
      <c r="AN192" t="s">
        <v>247</v>
      </c>
      <c r="AO192" t="s">
        <v>247</v>
      </c>
      <c r="AP192" t="s">
        <v>247</v>
      </c>
      <c r="AQ192" t="s">
        <v>247</v>
      </c>
      <c r="AR192" t="s">
        <v>247</v>
      </c>
      <c r="AS192">
        <v>1</v>
      </c>
      <c r="AT192">
        <v>1</v>
      </c>
      <c r="AU192">
        <v>1</v>
      </c>
      <c r="AV192">
        <v>1</v>
      </c>
      <c r="AW192">
        <v>1</v>
      </c>
      <c r="AX192">
        <v>0</v>
      </c>
      <c r="AY192">
        <v>0</v>
      </c>
      <c r="AZ192">
        <v>0</v>
      </c>
      <c r="BA192">
        <v>0</v>
      </c>
      <c r="BB192">
        <v>0</v>
      </c>
      <c r="BC192">
        <v>0</v>
      </c>
      <c r="BD192">
        <v>0</v>
      </c>
      <c r="BE192">
        <v>0</v>
      </c>
      <c r="BF192">
        <v>0</v>
      </c>
      <c r="BG192" t="s">
        <v>247</v>
      </c>
      <c r="BH192" t="s">
        <v>331</v>
      </c>
      <c r="BI192">
        <v>1</v>
      </c>
      <c r="BJ192">
        <v>4</v>
      </c>
      <c r="BK192">
        <v>2</v>
      </c>
      <c r="BL192">
        <v>0</v>
      </c>
      <c r="BM192">
        <v>1</v>
      </c>
      <c r="BN192">
        <v>0</v>
      </c>
      <c r="BO192" t="s">
        <v>247</v>
      </c>
      <c r="BP192">
        <v>0</v>
      </c>
      <c r="BQ192">
        <v>0</v>
      </c>
      <c r="BR192">
        <v>1</v>
      </c>
      <c r="BS192">
        <v>0</v>
      </c>
      <c r="BT192">
        <v>0</v>
      </c>
      <c r="BU192">
        <v>1</v>
      </c>
      <c r="BV192">
        <v>0</v>
      </c>
      <c r="BW192">
        <v>1</v>
      </c>
      <c r="BX192">
        <v>1</v>
      </c>
      <c r="BY192" t="s">
        <v>247</v>
      </c>
      <c r="BZ192" t="s">
        <v>247</v>
      </c>
      <c r="CA192" t="s">
        <v>247</v>
      </c>
      <c r="CB192" t="s">
        <v>247</v>
      </c>
      <c r="CC192" t="s">
        <v>247</v>
      </c>
      <c r="CD192" t="s">
        <v>247</v>
      </c>
      <c r="CE192" t="s">
        <v>247</v>
      </c>
      <c r="CF192" t="s">
        <v>247</v>
      </c>
      <c r="CG192">
        <v>0</v>
      </c>
      <c r="CH192" t="s">
        <v>247</v>
      </c>
      <c r="CI192" t="s">
        <v>247</v>
      </c>
      <c r="CJ192" t="s">
        <v>247</v>
      </c>
      <c r="CK192" t="s">
        <v>247</v>
      </c>
      <c r="CL192" t="s">
        <v>247</v>
      </c>
      <c r="CM192">
        <v>1</v>
      </c>
      <c r="CN192" t="s">
        <v>247</v>
      </c>
      <c r="CO192" t="s">
        <v>247</v>
      </c>
      <c r="CP192" t="s">
        <v>247</v>
      </c>
      <c r="CQ192" t="s">
        <v>247</v>
      </c>
      <c r="CR192">
        <v>1</v>
      </c>
      <c r="CS192">
        <v>1</v>
      </c>
      <c r="CT192" t="s">
        <v>247</v>
      </c>
      <c r="CU192" t="s">
        <v>247</v>
      </c>
      <c r="CV192" t="s">
        <v>247</v>
      </c>
    </row>
    <row r="193" spans="1:100">
      <c r="A193">
        <v>524</v>
      </c>
      <c r="B193" t="s">
        <v>322</v>
      </c>
      <c r="C193" t="s">
        <v>323</v>
      </c>
      <c r="D193">
        <v>3</v>
      </c>
      <c r="E193">
        <v>8</v>
      </c>
      <c r="F193">
        <v>2008</v>
      </c>
      <c r="G193" t="s">
        <v>328</v>
      </c>
      <c r="H193">
        <v>1995</v>
      </c>
      <c r="I193" t="s">
        <v>247</v>
      </c>
      <c r="J193">
        <v>0</v>
      </c>
      <c r="K193" t="s">
        <v>247</v>
      </c>
      <c r="L193">
        <v>1</v>
      </c>
      <c r="M193">
        <v>34</v>
      </c>
      <c r="N193" t="s">
        <v>329</v>
      </c>
      <c r="O193">
        <v>0</v>
      </c>
      <c r="P193">
        <v>46</v>
      </c>
      <c r="Q193">
        <v>0</v>
      </c>
      <c r="R193" t="s">
        <v>247</v>
      </c>
      <c r="S193">
        <v>0</v>
      </c>
      <c r="T193">
        <v>1</v>
      </c>
      <c r="U193">
        <v>0</v>
      </c>
      <c r="V193">
        <v>0</v>
      </c>
      <c r="W193">
        <v>0</v>
      </c>
      <c r="X193">
        <v>1</v>
      </c>
      <c r="Y193">
        <v>0</v>
      </c>
      <c r="Z193">
        <v>0</v>
      </c>
      <c r="AA193">
        <f>AB193*5.2</f>
        <v>1499160</v>
      </c>
      <c r="AB193">
        <f>281400+6900</f>
        <v>288300</v>
      </c>
      <c r="AC193" t="s">
        <v>330</v>
      </c>
      <c r="AD193">
        <v>36</v>
      </c>
      <c r="AE193">
        <v>0</v>
      </c>
      <c r="AF193" t="s">
        <v>247</v>
      </c>
      <c r="AG193">
        <v>6</v>
      </c>
      <c r="AH193" t="s">
        <v>247</v>
      </c>
      <c r="AI193" t="s">
        <v>247</v>
      </c>
      <c r="AJ193">
        <v>150</v>
      </c>
      <c r="AK193">
        <v>8.6532196022396057</v>
      </c>
      <c r="AL193">
        <v>150</v>
      </c>
      <c r="AM193">
        <v>8.6532196022396057</v>
      </c>
      <c r="AN193" t="s">
        <v>247</v>
      </c>
      <c r="AO193" t="s">
        <v>247</v>
      </c>
      <c r="AP193" t="s">
        <v>247</v>
      </c>
      <c r="AQ193" t="s">
        <v>247</v>
      </c>
      <c r="AR193" t="s">
        <v>247</v>
      </c>
      <c r="AS193">
        <v>1</v>
      </c>
      <c r="AT193">
        <v>1</v>
      </c>
      <c r="AU193">
        <v>1</v>
      </c>
      <c r="AV193">
        <v>1</v>
      </c>
      <c r="AW193">
        <v>1</v>
      </c>
      <c r="AX193">
        <v>0</v>
      </c>
      <c r="AY193">
        <v>0</v>
      </c>
      <c r="AZ193">
        <v>0</v>
      </c>
      <c r="BA193">
        <v>0</v>
      </c>
      <c r="BB193">
        <v>0</v>
      </c>
      <c r="BC193">
        <v>0</v>
      </c>
      <c r="BD193">
        <v>0</v>
      </c>
      <c r="BE193">
        <v>0</v>
      </c>
      <c r="BF193">
        <v>0</v>
      </c>
      <c r="BG193" t="s">
        <v>247</v>
      </c>
      <c r="BH193" t="s">
        <v>331</v>
      </c>
      <c r="BI193">
        <v>1</v>
      </c>
      <c r="BJ193">
        <v>4</v>
      </c>
      <c r="BK193">
        <v>2</v>
      </c>
      <c r="BL193">
        <v>0</v>
      </c>
      <c r="BM193">
        <v>1</v>
      </c>
      <c r="BN193">
        <v>0</v>
      </c>
      <c r="BO193" t="s">
        <v>247</v>
      </c>
      <c r="BP193">
        <v>0</v>
      </c>
      <c r="BQ193">
        <v>0</v>
      </c>
      <c r="BR193">
        <v>1</v>
      </c>
      <c r="BS193">
        <v>0</v>
      </c>
      <c r="BT193">
        <v>0</v>
      </c>
      <c r="BU193">
        <v>1</v>
      </c>
      <c r="BV193">
        <v>0</v>
      </c>
      <c r="BW193">
        <v>1</v>
      </c>
      <c r="BX193">
        <v>1</v>
      </c>
      <c r="BY193" t="s">
        <v>247</v>
      </c>
      <c r="BZ193" t="s">
        <v>247</v>
      </c>
      <c r="CA193" t="s">
        <v>247</v>
      </c>
      <c r="CB193" t="s">
        <v>247</v>
      </c>
      <c r="CC193">
        <v>519000000</v>
      </c>
      <c r="CD193">
        <v>29940139.823749036</v>
      </c>
      <c r="CE193" t="s">
        <v>247</v>
      </c>
      <c r="CF193" t="s">
        <v>247</v>
      </c>
      <c r="CG193">
        <v>0</v>
      </c>
      <c r="CH193" t="s">
        <v>247</v>
      </c>
      <c r="CI193" t="s">
        <v>247</v>
      </c>
      <c r="CJ193" t="s">
        <v>247</v>
      </c>
      <c r="CK193" t="s">
        <v>247</v>
      </c>
      <c r="CL193" t="s">
        <v>247</v>
      </c>
      <c r="CM193">
        <v>1</v>
      </c>
      <c r="CN193">
        <v>519000000</v>
      </c>
      <c r="CO193">
        <v>29940139.823749036</v>
      </c>
      <c r="CP193" t="s">
        <v>247</v>
      </c>
      <c r="CQ193" t="s">
        <v>247</v>
      </c>
      <c r="CR193">
        <v>1</v>
      </c>
      <c r="CS193">
        <v>1</v>
      </c>
      <c r="CT193">
        <v>519000000</v>
      </c>
      <c r="CU193">
        <v>29940139.823749036</v>
      </c>
      <c r="CV193">
        <v>2</v>
      </c>
    </row>
    <row r="194" spans="1:100">
      <c r="A194">
        <v>524</v>
      </c>
      <c r="B194" t="s">
        <v>322</v>
      </c>
      <c r="C194" t="s">
        <v>323</v>
      </c>
      <c r="D194">
        <v>3</v>
      </c>
      <c r="E194">
        <v>8</v>
      </c>
      <c r="F194">
        <v>2009</v>
      </c>
      <c r="G194" t="s">
        <v>328</v>
      </c>
      <c r="H194">
        <v>1995</v>
      </c>
      <c r="I194" t="s">
        <v>247</v>
      </c>
      <c r="J194">
        <v>0</v>
      </c>
      <c r="K194" t="s">
        <v>247</v>
      </c>
      <c r="L194">
        <v>1</v>
      </c>
      <c r="M194">
        <v>34</v>
      </c>
      <c r="N194" t="s">
        <v>329</v>
      </c>
      <c r="O194">
        <v>0</v>
      </c>
      <c r="P194">
        <v>46</v>
      </c>
      <c r="Q194">
        <v>0</v>
      </c>
      <c r="R194" t="s">
        <v>247</v>
      </c>
      <c r="S194">
        <v>0</v>
      </c>
      <c r="T194">
        <v>1</v>
      </c>
      <c r="U194">
        <v>0</v>
      </c>
      <c r="V194">
        <v>0</v>
      </c>
      <c r="W194">
        <v>0</v>
      </c>
      <c r="X194">
        <v>1</v>
      </c>
      <c r="Y194">
        <v>0</v>
      </c>
      <c r="Z194">
        <v>0</v>
      </c>
      <c r="AA194">
        <f>AB194*5.2</f>
        <v>1654120</v>
      </c>
      <c r="AB194">
        <f>296200+21900</f>
        <v>318100</v>
      </c>
      <c r="AC194" t="s">
        <v>330</v>
      </c>
      <c r="AD194">
        <v>36</v>
      </c>
      <c r="AE194">
        <v>0</v>
      </c>
      <c r="AF194" t="s">
        <v>247</v>
      </c>
      <c r="AG194">
        <v>6</v>
      </c>
      <c r="AH194" t="s">
        <v>247</v>
      </c>
      <c r="AI194" t="s">
        <v>247</v>
      </c>
      <c r="AJ194">
        <v>500</v>
      </c>
      <c r="AK194">
        <v>25.074226456880396</v>
      </c>
      <c r="AL194">
        <v>1000</v>
      </c>
      <c r="AM194">
        <v>50.148452913760792</v>
      </c>
      <c r="AN194" t="s">
        <v>247</v>
      </c>
      <c r="AO194" t="s">
        <v>247</v>
      </c>
      <c r="AP194" t="s">
        <v>247</v>
      </c>
      <c r="AQ194" t="s">
        <v>247</v>
      </c>
      <c r="AR194" t="s">
        <v>247</v>
      </c>
      <c r="AS194">
        <v>1</v>
      </c>
      <c r="AT194">
        <v>1</v>
      </c>
      <c r="AU194">
        <v>1</v>
      </c>
      <c r="AV194">
        <v>1</v>
      </c>
      <c r="AW194">
        <v>1</v>
      </c>
      <c r="AX194">
        <v>0</v>
      </c>
      <c r="AY194">
        <v>0</v>
      </c>
      <c r="AZ194">
        <v>0</v>
      </c>
      <c r="BA194">
        <v>0</v>
      </c>
      <c r="BB194">
        <v>0</v>
      </c>
      <c r="BC194">
        <v>0</v>
      </c>
      <c r="BD194">
        <v>0</v>
      </c>
      <c r="BE194">
        <v>0</v>
      </c>
      <c r="BF194">
        <v>0</v>
      </c>
      <c r="BG194" t="s">
        <v>247</v>
      </c>
      <c r="BH194" t="s">
        <v>331</v>
      </c>
      <c r="BI194">
        <v>1</v>
      </c>
      <c r="BJ194">
        <v>4</v>
      </c>
      <c r="BK194">
        <v>2</v>
      </c>
      <c r="BL194">
        <v>0</v>
      </c>
      <c r="BM194">
        <v>1</v>
      </c>
      <c r="BN194">
        <v>0</v>
      </c>
      <c r="BO194" t="s">
        <v>247</v>
      </c>
      <c r="BP194">
        <v>0</v>
      </c>
      <c r="BQ194">
        <v>0</v>
      </c>
      <c r="BR194">
        <v>1</v>
      </c>
      <c r="BS194">
        <v>0</v>
      </c>
      <c r="BT194">
        <v>0</v>
      </c>
      <c r="BU194">
        <v>1</v>
      </c>
      <c r="BV194">
        <v>0</v>
      </c>
      <c r="BW194">
        <v>1</v>
      </c>
      <c r="BX194">
        <v>1</v>
      </c>
      <c r="BY194" t="s">
        <v>247</v>
      </c>
      <c r="BZ194" t="s">
        <v>247</v>
      </c>
      <c r="CA194" t="s">
        <v>247</v>
      </c>
      <c r="CB194" t="s">
        <v>247</v>
      </c>
      <c r="CC194">
        <v>1983000000</v>
      </c>
      <c r="CD194">
        <v>99444382.127987653</v>
      </c>
      <c r="CE194" t="s">
        <v>247</v>
      </c>
      <c r="CF194" t="s">
        <v>247</v>
      </c>
      <c r="CG194">
        <v>0</v>
      </c>
      <c r="CH194" t="s">
        <v>247</v>
      </c>
      <c r="CI194" t="s">
        <v>247</v>
      </c>
      <c r="CJ194" t="s">
        <v>247</v>
      </c>
      <c r="CK194" t="s">
        <v>247</v>
      </c>
      <c r="CL194" t="s">
        <v>247</v>
      </c>
      <c r="CM194">
        <v>1</v>
      </c>
      <c r="CN194">
        <v>1983000000</v>
      </c>
      <c r="CO194">
        <v>99444382.127987653</v>
      </c>
      <c r="CP194" t="s">
        <v>247</v>
      </c>
      <c r="CQ194" t="s">
        <v>247</v>
      </c>
      <c r="CR194">
        <v>1</v>
      </c>
      <c r="CS194">
        <v>1</v>
      </c>
      <c r="CT194">
        <v>1983000000</v>
      </c>
      <c r="CU194">
        <v>99444382.127987653</v>
      </c>
      <c r="CV194">
        <v>2</v>
      </c>
    </row>
    <row r="195" spans="1:100">
      <c r="A195">
        <v>524</v>
      </c>
      <c r="B195" t="s">
        <v>322</v>
      </c>
      <c r="C195" t="s">
        <v>323</v>
      </c>
      <c r="D195">
        <v>3</v>
      </c>
      <c r="E195">
        <v>8</v>
      </c>
      <c r="F195">
        <v>2010</v>
      </c>
      <c r="G195" t="s">
        <v>328</v>
      </c>
      <c r="H195">
        <v>1995</v>
      </c>
      <c r="I195" t="s">
        <v>247</v>
      </c>
      <c r="J195">
        <v>0</v>
      </c>
      <c r="K195" t="s">
        <v>247</v>
      </c>
      <c r="L195">
        <v>1</v>
      </c>
      <c r="M195">
        <v>34</v>
      </c>
      <c r="N195" t="s">
        <v>329</v>
      </c>
      <c r="O195">
        <v>0</v>
      </c>
      <c r="P195">
        <v>46</v>
      </c>
      <c r="Q195">
        <v>0</v>
      </c>
      <c r="R195" t="s">
        <v>247</v>
      </c>
      <c r="S195">
        <v>0</v>
      </c>
      <c r="T195">
        <v>1</v>
      </c>
      <c r="U195">
        <v>0</v>
      </c>
      <c r="V195">
        <v>0</v>
      </c>
      <c r="W195">
        <v>0</v>
      </c>
      <c r="X195">
        <v>1</v>
      </c>
      <c r="Y195">
        <v>0</v>
      </c>
      <c r="Z195">
        <v>0</v>
      </c>
      <c r="AA195">
        <f>AB195*5.2</f>
        <v>1666080</v>
      </c>
      <c r="AB195">
        <f>299800+20600</f>
        <v>320400</v>
      </c>
      <c r="AC195" t="s">
        <v>330</v>
      </c>
      <c r="AD195">
        <v>36</v>
      </c>
      <c r="AE195">
        <v>0</v>
      </c>
      <c r="AF195" t="s">
        <v>247</v>
      </c>
      <c r="AG195">
        <v>6</v>
      </c>
      <c r="AH195" t="s">
        <v>247</v>
      </c>
      <c r="AI195" t="s">
        <v>247</v>
      </c>
      <c r="AJ195">
        <v>500</v>
      </c>
      <c r="AK195">
        <v>22.04181199761145</v>
      </c>
      <c r="AL195">
        <v>1000</v>
      </c>
      <c r="AM195">
        <v>44.083623995222901</v>
      </c>
      <c r="AN195" t="s">
        <v>247</v>
      </c>
      <c r="AO195" t="s">
        <v>247</v>
      </c>
      <c r="AP195" t="s">
        <v>247</v>
      </c>
      <c r="AQ195" t="s">
        <v>247</v>
      </c>
      <c r="AR195" t="s">
        <v>247</v>
      </c>
      <c r="AS195">
        <v>1</v>
      </c>
      <c r="AT195">
        <v>1</v>
      </c>
      <c r="AU195">
        <v>1</v>
      </c>
      <c r="AV195">
        <v>1</v>
      </c>
      <c r="AW195">
        <v>1</v>
      </c>
      <c r="AX195">
        <v>0</v>
      </c>
      <c r="AY195">
        <v>0</v>
      </c>
      <c r="AZ195">
        <v>0</v>
      </c>
      <c r="BA195">
        <v>0</v>
      </c>
      <c r="BB195">
        <v>0</v>
      </c>
      <c r="BC195">
        <v>0</v>
      </c>
      <c r="BD195">
        <v>0</v>
      </c>
      <c r="BE195">
        <v>0</v>
      </c>
      <c r="BF195">
        <v>0</v>
      </c>
      <c r="BG195" t="s">
        <v>247</v>
      </c>
      <c r="BH195" t="s">
        <v>331</v>
      </c>
      <c r="BI195">
        <v>1</v>
      </c>
      <c r="BJ195">
        <v>4</v>
      </c>
      <c r="BK195">
        <v>2</v>
      </c>
      <c r="BL195">
        <v>0</v>
      </c>
      <c r="BM195">
        <v>1</v>
      </c>
      <c r="BN195">
        <v>0</v>
      </c>
      <c r="BO195" t="s">
        <v>247</v>
      </c>
      <c r="BP195">
        <v>0</v>
      </c>
      <c r="BQ195">
        <v>0</v>
      </c>
      <c r="BR195">
        <v>1</v>
      </c>
      <c r="BS195">
        <v>0</v>
      </c>
      <c r="BT195">
        <v>0</v>
      </c>
      <c r="BU195">
        <v>1</v>
      </c>
      <c r="BV195">
        <v>0</v>
      </c>
      <c r="BW195">
        <v>1</v>
      </c>
      <c r="BX195">
        <v>1</v>
      </c>
      <c r="BY195" t="s">
        <v>247</v>
      </c>
      <c r="BZ195" t="s">
        <v>247</v>
      </c>
      <c r="CA195" t="s">
        <v>247</v>
      </c>
      <c r="CB195" t="s">
        <v>247</v>
      </c>
      <c r="CC195">
        <v>1989000000</v>
      </c>
      <c r="CD195">
        <v>87682328.126498342</v>
      </c>
      <c r="CE195" t="s">
        <v>247</v>
      </c>
      <c r="CF195" t="s">
        <v>247</v>
      </c>
      <c r="CG195">
        <v>0</v>
      </c>
      <c r="CH195" t="s">
        <v>247</v>
      </c>
      <c r="CI195" t="s">
        <v>247</v>
      </c>
      <c r="CJ195" t="s">
        <v>247</v>
      </c>
      <c r="CK195" t="s">
        <v>247</v>
      </c>
      <c r="CL195" t="s">
        <v>247</v>
      </c>
      <c r="CM195">
        <v>1</v>
      </c>
      <c r="CN195">
        <v>1989000000</v>
      </c>
      <c r="CO195">
        <v>87682328.126498342</v>
      </c>
      <c r="CP195" t="s">
        <v>247</v>
      </c>
      <c r="CQ195" t="s">
        <v>247</v>
      </c>
      <c r="CR195">
        <v>1</v>
      </c>
      <c r="CS195">
        <v>1</v>
      </c>
      <c r="CT195">
        <v>1989000000</v>
      </c>
      <c r="CU195">
        <v>87682328.126498342</v>
      </c>
      <c r="CV195">
        <v>2</v>
      </c>
    </row>
    <row r="196" spans="1:100">
      <c r="A196">
        <v>524</v>
      </c>
      <c r="B196" t="s">
        <v>322</v>
      </c>
      <c r="C196" t="s">
        <v>323</v>
      </c>
      <c r="D196">
        <v>3</v>
      </c>
      <c r="E196">
        <v>8</v>
      </c>
      <c r="F196">
        <v>2011</v>
      </c>
      <c r="G196" t="s">
        <v>328</v>
      </c>
      <c r="H196">
        <v>1995</v>
      </c>
      <c r="I196" t="s">
        <v>247</v>
      </c>
      <c r="J196">
        <v>0</v>
      </c>
      <c r="K196" t="s">
        <v>247</v>
      </c>
      <c r="L196">
        <v>1</v>
      </c>
      <c r="M196">
        <v>34</v>
      </c>
      <c r="N196" t="s">
        <v>329</v>
      </c>
      <c r="O196">
        <v>0</v>
      </c>
      <c r="P196">
        <v>46</v>
      </c>
      <c r="Q196">
        <v>0</v>
      </c>
      <c r="R196" t="s">
        <v>247</v>
      </c>
      <c r="S196">
        <v>0</v>
      </c>
      <c r="T196">
        <v>1</v>
      </c>
      <c r="U196">
        <v>0</v>
      </c>
      <c r="V196">
        <v>0</v>
      </c>
      <c r="W196">
        <v>0</v>
      </c>
      <c r="X196">
        <v>1</v>
      </c>
      <c r="Y196">
        <v>0</v>
      </c>
      <c r="Z196">
        <v>0</v>
      </c>
      <c r="AA196" t="s">
        <v>247</v>
      </c>
      <c r="AB196" t="s">
        <v>247</v>
      </c>
      <c r="AC196" t="s">
        <v>330</v>
      </c>
      <c r="AD196">
        <v>36</v>
      </c>
      <c r="AE196">
        <v>0</v>
      </c>
      <c r="AF196" t="s">
        <v>247</v>
      </c>
      <c r="AG196">
        <v>6</v>
      </c>
      <c r="AH196" t="s">
        <v>247</v>
      </c>
      <c r="AI196" t="s">
        <v>247</v>
      </c>
      <c r="AJ196">
        <v>500</v>
      </c>
      <c r="AK196">
        <v>20.302009327612041</v>
      </c>
      <c r="AL196">
        <v>1000</v>
      </c>
      <c r="AM196">
        <v>40.604018655224081</v>
      </c>
      <c r="AN196" t="s">
        <v>247</v>
      </c>
      <c r="AO196" t="s">
        <v>247</v>
      </c>
      <c r="AP196" t="s">
        <v>247</v>
      </c>
      <c r="AQ196" t="s">
        <v>247</v>
      </c>
      <c r="AR196" t="s">
        <v>247</v>
      </c>
      <c r="AS196">
        <v>1</v>
      </c>
      <c r="AT196">
        <v>1</v>
      </c>
      <c r="AU196">
        <v>1</v>
      </c>
      <c r="AV196">
        <v>1</v>
      </c>
      <c r="AW196">
        <v>1</v>
      </c>
      <c r="AX196">
        <v>0</v>
      </c>
      <c r="AY196">
        <v>0</v>
      </c>
      <c r="AZ196">
        <v>0</v>
      </c>
      <c r="BA196">
        <v>0</v>
      </c>
      <c r="BB196">
        <v>0</v>
      </c>
      <c r="BC196">
        <v>0</v>
      </c>
      <c r="BD196">
        <v>0</v>
      </c>
      <c r="BE196">
        <v>0</v>
      </c>
      <c r="BF196">
        <v>0</v>
      </c>
      <c r="BG196" t="s">
        <v>247</v>
      </c>
      <c r="BH196" t="s">
        <v>331</v>
      </c>
      <c r="BI196">
        <v>1</v>
      </c>
      <c r="BJ196">
        <v>4</v>
      </c>
      <c r="BK196">
        <v>2</v>
      </c>
      <c r="BL196">
        <v>0</v>
      </c>
      <c r="BM196">
        <v>1</v>
      </c>
      <c r="BN196">
        <v>0</v>
      </c>
      <c r="BO196" t="s">
        <v>247</v>
      </c>
      <c r="BP196">
        <v>0</v>
      </c>
      <c r="BQ196">
        <v>0</v>
      </c>
      <c r="BR196">
        <v>1</v>
      </c>
      <c r="BS196">
        <v>0</v>
      </c>
      <c r="BT196">
        <v>0</v>
      </c>
      <c r="BU196">
        <v>1</v>
      </c>
      <c r="BV196">
        <v>0</v>
      </c>
      <c r="BW196">
        <v>1</v>
      </c>
      <c r="BX196">
        <v>1</v>
      </c>
      <c r="BY196" t="s">
        <v>247</v>
      </c>
      <c r="BZ196" t="s">
        <v>247</v>
      </c>
      <c r="CA196" t="s">
        <v>247</v>
      </c>
      <c r="CB196" t="s">
        <v>247</v>
      </c>
      <c r="CC196" t="s">
        <v>247</v>
      </c>
      <c r="CD196" t="s">
        <v>247</v>
      </c>
      <c r="CE196" t="s">
        <v>247</v>
      </c>
      <c r="CF196" t="s">
        <v>247</v>
      </c>
      <c r="CG196">
        <v>0</v>
      </c>
      <c r="CH196" t="s">
        <v>247</v>
      </c>
      <c r="CI196" t="s">
        <v>247</v>
      </c>
      <c r="CJ196" t="s">
        <v>247</v>
      </c>
      <c r="CK196" t="s">
        <v>247</v>
      </c>
      <c r="CL196" t="s">
        <v>247</v>
      </c>
      <c r="CM196">
        <v>1</v>
      </c>
      <c r="CN196" t="s">
        <v>247</v>
      </c>
      <c r="CO196" t="s">
        <v>247</v>
      </c>
      <c r="CP196" t="s">
        <v>247</v>
      </c>
      <c r="CQ196" t="s">
        <v>247</v>
      </c>
      <c r="CR196">
        <v>1</v>
      </c>
      <c r="CS196">
        <v>1</v>
      </c>
      <c r="CT196" t="s">
        <v>247</v>
      </c>
      <c r="CU196" t="s">
        <v>247</v>
      </c>
      <c r="CV196" t="s">
        <v>247</v>
      </c>
    </row>
    <row r="197" spans="1:100">
      <c r="A197">
        <v>524</v>
      </c>
      <c r="B197" t="s">
        <v>322</v>
      </c>
      <c r="C197" t="s">
        <v>323</v>
      </c>
      <c r="D197">
        <v>3</v>
      </c>
      <c r="E197">
        <v>8</v>
      </c>
      <c r="F197">
        <v>2012</v>
      </c>
      <c r="G197" t="s">
        <v>328</v>
      </c>
      <c r="H197">
        <v>1995</v>
      </c>
      <c r="I197" t="s">
        <v>247</v>
      </c>
      <c r="J197">
        <v>0</v>
      </c>
      <c r="K197" t="s">
        <v>247</v>
      </c>
      <c r="L197">
        <v>1</v>
      </c>
      <c r="M197">
        <v>34</v>
      </c>
      <c r="N197" t="s">
        <v>329</v>
      </c>
      <c r="O197">
        <v>0</v>
      </c>
      <c r="P197">
        <v>46</v>
      </c>
      <c r="Q197">
        <v>0</v>
      </c>
      <c r="R197" t="s">
        <v>247</v>
      </c>
      <c r="S197">
        <v>0</v>
      </c>
      <c r="T197">
        <v>1</v>
      </c>
      <c r="U197">
        <v>0</v>
      </c>
      <c r="V197">
        <v>0</v>
      </c>
      <c r="W197">
        <v>0</v>
      </c>
      <c r="X197">
        <v>1</v>
      </c>
      <c r="Y197">
        <v>0</v>
      </c>
      <c r="Z197">
        <v>0</v>
      </c>
      <c r="AA197" t="s">
        <v>247</v>
      </c>
      <c r="AB197" t="s">
        <v>247</v>
      </c>
      <c r="AC197" t="s">
        <v>330</v>
      </c>
      <c r="AD197">
        <v>36</v>
      </c>
      <c r="AE197">
        <v>0</v>
      </c>
      <c r="AF197" t="s">
        <v>247</v>
      </c>
      <c r="AG197">
        <v>6</v>
      </c>
      <c r="AH197" t="s">
        <v>247</v>
      </c>
      <c r="AI197" t="s">
        <v>247</v>
      </c>
      <c r="AJ197">
        <v>500</v>
      </c>
      <c r="AK197">
        <v>19.389496643039042</v>
      </c>
      <c r="AL197">
        <v>1000</v>
      </c>
      <c r="AM197">
        <v>38.778993286078084</v>
      </c>
      <c r="AN197" t="s">
        <v>247</v>
      </c>
      <c r="AO197" t="s">
        <v>247</v>
      </c>
      <c r="AP197" t="s">
        <v>247</v>
      </c>
      <c r="AQ197" t="s">
        <v>247</v>
      </c>
      <c r="AR197" t="s">
        <v>247</v>
      </c>
      <c r="AS197">
        <v>1</v>
      </c>
      <c r="AT197">
        <v>1</v>
      </c>
      <c r="AU197">
        <v>1</v>
      </c>
      <c r="AV197">
        <v>1</v>
      </c>
      <c r="AW197">
        <v>1</v>
      </c>
      <c r="AX197">
        <v>0</v>
      </c>
      <c r="AY197">
        <v>0</v>
      </c>
      <c r="AZ197">
        <v>0</v>
      </c>
      <c r="BA197">
        <v>0</v>
      </c>
      <c r="BB197">
        <v>0</v>
      </c>
      <c r="BC197">
        <v>0</v>
      </c>
      <c r="BD197">
        <v>0</v>
      </c>
      <c r="BE197">
        <v>0</v>
      </c>
      <c r="BF197">
        <v>0</v>
      </c>
      <c r="BG197" t="s">
        <v>247</v>
      </c>
      <c r="BH197" t="s">
        <v>331</v>
      </c>
      <c r="BI197">
        <v>1</v>
      </c>
      <c r="BJ197">
        <v>4</v>
      </c>
      <c r="BK197">
        <v>2</v>
      </c>
      <c r="BL197">
        <v>0</v>
      </c>
      <c r="BM197">
        <v>1</v>
      </c>
      <c r="BN197">
        <v>0</v>
      </c>
      <c r="BO197" t="s">
        <v>247</v>
      </c>
      <c r="BP197">
        <v>0</v>
      </c>
      <c r="BQ197">
        <v>0</v>
      </c>
      <c r="BR197">
        <v>1</v>
      </c>
      <c r="BS197">
        <v>0</v>
      </c>
      <c r="BT197">
        <v>0</v>
      </c>
      <c r="BU197">
        <v>1</v>
      </c>
      <c r="BV197">
        <v>0</v>
      </c>
      <c r="BW197">
        <v>1</v>
      </c>
      <c r="BX197">
        <v>1</v>
      </c>
      <c r="BY197" t="s">
        <v>247</v>
      </c>
      <c r="BZ197" t="s">
        <v>247</v>
      </c>
      <c r="CA197" t="s">
        <v>247</v>
      </c>
      <c r="CB197" t="s">
        <v>247</v>
      </c>
      <c r="CC197" t="s">
        <v>247</v>
      </c>
      <c r="CD197" t="s">
        <v>247</v>
      </c>
      <c r="CE197" t="s">
        <v>247</v>
      </c>
      <c r="CF197" t="s">
        <v>247</v>
      </c>
      <c r="CG197">
        <v>0</v>
      </c>
      <c r="CH197" t="s">
        <v>247</v>
      </c>
      <c r="CI197" t="s">
        <v>247</v>
      </c>
      <c r="CJ197" t="s">
        <v>247</v>
      </c>
      <c r="CK197" t="s">
        <v>247</v>
      </c>
      <c r="CL197" t="s">
        <v>247</v>
      </c>
      <c r="CM197">
        <v>1</v>
      </c>
      <c r="CN197" t="s">
        <v>247</v>
      </c>
      <c r="CO197" t="s">
        <v>247</v>
      </c>
      <c r="CP197" t="s">
        <v>247</v>
      </c>
      <c r="CQ197" t="s">
        <v>247</v>
      </c>
      <c r="CR197">
        <v>1</v>
      </c>
      <c r="CS197">
        <v>1</v>
      </c>
      <c r="CT197" t="s">
        <v>247</v>
      </c>
      <c r="CU197" t="s">
        <v>247</v>
      </c>
      <c r="CV197" t="s">
        <v>247</v>
      </c>
    </row>
    <row r="198" spans="1:100">
      <c r="A198">
        <v>524</v>
      </c>
      <c r="B198" t="s">
        <v>322</v>
      </c>
      <c r="C198" t="s">
        <v>323</v>
      </c>
      <c r="D198">
        <v>3</v>
      </c>
      <c r="E198">
        <v>8</v>
      </c>
      <c r="F198">
        <v>2013</v>
      </c>
      <c r="G198" t="s">
        <v>328</v>
      </c>
      <c r="H198">
        <v>1995</v>
      </c>
      <c r="I198" t="s">
        <v>247</v>
      </c>
      <c r="J198">
        <v>0</v>
      </c>
      <c r="K198" t="s">
        <v>247</v>
      </c>
      <c r="L198">
        <v>1</v>
      </c>
      <c r="M198">
        <v>34</v>
      </c>
      <c r="N198" t="s">
        <v>329</v>
      </c>
      <c r="O198">
        <v>0</v>
      </c>
      <c r="P198">
        <v>46</v>
      </c>
      <c r="Q198">
        <v>0</v>
      </c>
      <c r="R198" t="s">
        <v>247</v>
      </c>
      <c r="S198">
        <v>0</v>
      </c>
      <c r="T198">
        <v>1</v>
      </c>
      <c r="U198">
        <v>0</v>
      </c>
      <c r="V198">
        <v>0</v>
      </c>
      <c r="W198">
        <v>0</v>
      </c>
      <c r="X198">
        <v>1</v>
      </c>
      <c r="Y198">
        <v>0</v>
      </c>
      <c r="Z198">
        <v>0</v>
      </c>
      <c r="AA198" t="s">
        <v>247</v>
      </c>
      <c r="AB198" t="s">
        <v>247</v>
      </c>
      <c r="AC198" t="s">
        <v>330</v>
      </c>
      <c r="AD198">
        <v>36</v>
      </c>
      <c r="AE198">
        <v>0</v>
      </c>
      <c r="AF198" t="s">
        <v>247</v>
      </c>
      <c r="AG198">
        <v>6</v>
      </c>
      <c r="AH198" t="s">
        <v>247</v>
      </c>
      <c r="AI198" t="s">
        <v>247</v>
      </c>
      <c r="AJ198">
        <v>500</v>
      </c>
      <c r="AK198">
        <v>18.486722250400806</v>
      </c>
      <c r="AL198">
        <v>1000</v>
      </c>
      <c r="AM198">
        <v>36.973444500801612</v>
      </c>
      <c r="AN198" t="s">
        <v>247</v>
      </c>
      <c r="AO198" t="s">
        <v>247</v>
      </c>
      <c r="AP198" t="s">
        <v>247</v>
      </c>
      <c r="AQ198" t="s">
        <v>247</v>
      </c>
      <c r="AR198" t="s">
        <v>247</v>
      </c>
      <c r="AS198">
        <v>1</v>
      </c>
      <c r="AT198">
        <v>1</v>
      </c>
      <c r="AU198">
        <v>1</v>
      </c>
      <c r="AV198">
        <v>1</v>
      </c>
      <c r="AW198">
        <v>1</v>
      </c>
      <c r="AX198">
        <v>0</v>
      </c>
      <c r="AY198">
        <v>0</v>
      </c>
      <c r="AZ198">
        <v>0</v>
      </c>
      <c r="BA198">
        <v>0</v>
      </c>
      <c r="BB198">
        <v>0</v>
      </c>
      <c r="BC198">
        <v>0</v>
      </c>
      <c r="BD198">
        <v>0</v>
      </c>
      <c r="BE198">
        <v>0</v>
      </c>
      <c r="BF198">
        <v>0</v>
      </c>
      <c r="BG198" t="s">
        <v>247</v>
      </c>
      <c r="BH198" t="s">
        <v>331</v>
      </c>
      <c r="BI198">
        <v>1</v>
      </c>
      <c r="BJ198">
        <v>4</v>
      </c>
      <c r="BK198">
        <v>2</v>
      </c>
      <c r="BL198">
        <v>0</v>
      </c>
      <c r="BM198">
        <v>1</v>
      </c>
      <c r="BN198">
        <v>0</v>
      </c>
      <c r="BO198" t="s">
        <v>247</v>
      </c>
      <c r="BP198">
        <v>0</v>
      </c>
      <c r="BQ198">
        <v>0</v>
      </c>
      <c r="BR198">
        <v>1</v>
      </c>
      <c r="BS198">
        <v>0</v>
      </c>
      <c r="BT198">
        <v>0</v>
      </c>
      <c r="BU198">
        <v>1</v>
      </c>
      <c r="BV198">
        <v>0</v>
      </c>
      <c r="BW198">
        <v>1</v>
      </c>
      <c r="BX198">
        <v>1</v>
      </c>
      <c r="BY198" t="s">
        <v>247</v>
      </c>
      <c r="BZ198" t="s">
        <v>247</v>
      </c>
      <c r="CA198" t="s">
        <v>247</v>
      </c>
      <c r="CB198" t="s">
        <v>247</v>
      </c>
      <c r="CC198" t="s">
        <v>247</v>
      </c>
      <c r="CD198" t="s">
        <v>247</v>
      </c>
      <c r="CE198" t="s">
        <v>247</v>
      </c>
      <c r="CF198" t="s">
        <v>247</v>
      </c>
      <c r="CG198">
        <v>0</v>
      </c>
      <c r="CH198" t="s">
        <v>247</v>
      </c>
      <c r="CI198" t="s">
        <v>247</v>
      </c>
      <c r="CJ198" t="s">
        <v>247</v>
      </c>
      <c r="CK198" t="s">
        <v>247</v>
      </c>
      <c r="CL198" t="s">
        <v>247</v>
      </c>
      <c r="CM198">
        <v>1</v>
      </c>
      <c r="CN198" t="s">
        <v>247</v>
      </c>
      <c r="CO198" t="s">
        <v>247</v>
      </c>
      <c r="CP198" t="s">
        <v>247</v>
      </c>
      <c r="CQ198" t="s">
        <v>247</v>
      </c>
      <c r="CR198">
        <v>1</v>
      </c>
      <c r="CS198">
        <v>1</v>
      </c>
      <c r="CT198" t="s">
        <v>247</v>
      </c>
      <c r="CU198" t="s">
        <v>247</v>
      </c>
      <c r="CV198" t="s">
        <v>247</v>
      </c>
    </row>
    <row r="199" spans="1:100">
      <c r="A199">
        <v>524</v>
      </c>
      <c r="B199" t="s">
        <v>322</v>
      </c>
      <c r="C199" t="s">
        <v>323</v>
      </c>
      <c r="D199">
        <v>3</v>
      </c>
      <c r="E199">
        <v>8</v>
      </c>
      <c r="F199">
        <v>2014</v>
      </c>
      <c r="G199" t="s">
        <v>328</v>
      </c>
      <c r="H199">
        <v>1995</v>
      </c>
      <c r="I199" t="s">
        <v>247</v>
      </c>
      <c r="J199">
        <v>0</v>
      </c>
      <c r="K199" t="s">
        <v>247</v>
      </c>
      <c r="L199">
        <v>1</v>
      </c>
      <c r="M199">
        <v>34</v>
      </c>
      <c r="N199" t="s">
        <v>329</v>
      </c>
      <c r="O199">
        <v>0</v>
      </c>
      <c r="P199">
        <v>46</v>
      </c>
      <c r="Q199">
        <v>0</v>
      </c>
      <c r="R199" t="s">
        <v>247</v>
      </c>
      <c r="S199">
        <v>0</v>
      </c>
      <c r="T199">
        <v>1</v>
      </c>
      <c r="U199">
        <v>0</v>
      </c>
      <c r="V199">
        <v>0</v>
      </c>
      <c r="W199">
        <v>0</v>
      </c>
      <c r="X199">
        <v>1</v>
      </c>
      <c r="Y199">
        <v>0</v>
      </c>
      <c r="Z199">
        <v>0</v>
      </c>
      <c r="AA199" t="s">
        <v>247</v>
      </c>
      <c r="AB199" t="s">
        <v>247</v>
      </c>
      <c r="AC199" t="s">
        <v>330</v>
      </c>
      <c r="AD199">
        <v>36</v>
      </c>
      <c r="AE199">
        <v>0</v>
      </c>
      <c r="AF199" t="s">
        <v>247</v>
      </c>
      <c r="AG199">
        <v>6</v>
      </c>
      <c r="AH199" t="s">
        <v>247</v>
      </c>
      <c r="AI199" t="s">
        <v>247</v>
      </c>
      <c r="AJ199">
        <v>500</v>
      </c>
      <c r="AK199">
        <v>17.208340924016575</v>
      </c>
      <c r="AL199">
        <v>1000</v>
      </c>
      <c r="AM199">
        <v>34.41668184803315</v>
      </c>
      <c r="AN199" t="s">
        <v>247</v>
      </c>
      <c r="AO199" t="s">
        <v>247</v>
      </c>
      <c r="AP199" t="s">
        <v>247</v>
      </c>
      <c r="AQ199" t="s">
        <v>247</v>
      </c>
      <c r="AR199" t="s">
        <v>247</v>
      </c>
      <c r="AS199">
        <v>1</v>
      </c>
      <c r="AT199">
        <v>1</v>
      </c>
      <c r="AU199">
        <v>1</v>
      </c>
      <c r="AV199">
        <v>1</v>
      </c>
      <c r="AW199">
        <v>1</v>
      </c>
      <c r="AX199">
        <v>0</v>
      </c>
      <c r="AY199">
        <v>0</v>
      </c>
      <c r="AZ199">
        <v>0</v>
      </c>
      <c r="BA199">
        <v>0</v>
      </c>
      <c r="BB199">
        <v>0</v>
      </c>
      <c r="BC199">
        <v>0</v>
      </c>
      <c r="BD199">
        <v>0</v>
      </c>
      <c r="BE199">
        <v>0</v>
      </c>
      <c r="BF199">
        <v>0</v>
      </c>
      <c r="BG199" t="s">
        <v>247</v>
      </c>
      <c r="BH199" t="s">
        <v>331</v>
      </c>
      <c r="BI199">
        <v>1</v>
      </c>
      <c r="BJ199">
        <v>4</v>
      </c>
      <c r="BK199">
        <v>2</v>
      </c>
      <c r="BL199">
        <v>0</v>
      </c>
      <c r="BM199">
        <v>1</v>
      </c>
      <c r="BN199">
        <v>0</v>
      </c>
      <c r="BO199" t="s">
        <v>247</v>
      </c>
      <c r="BP199">
        <v>0</v>
      </c>
      <c r="BQ199">
        <v>0</v>
      </c>
      <c r="BR199">
        <v>1</v>
      </c>
      <c r="BS199">
        <v>0</v>
      </c>
      <c r="BT199">
        <v>0</v>
      </c>
      <c r="BU199">
        <v>1</v>
      </c>
      <c r="BV199">
        <v>0</v>
      </c>
      <c r="BW199">
        <v>1</v>
      </c>
      <c r="BX199">
        <v>1</v>
      </c>
      <c r="BY199" t="s">
        <v>247</v>
      </c>
      <c r="BZ199" t="s">
        <v>247</v>
      </c>
      <c r="CA199" t="s">
        <v>247</v>
      </c>
      <c r="CB199" t="s">
        <v>247</v>
      </c>
      <c r="CC199" t="s">
        <v>247</v>
      </c>
      <c r="CD199" t="s">
        <v>247</v>
      </c>
      <c r="CE199" t="s">
        <v>247</v>
      </c>
      <c r="CF199" t="s">
        <v>247</v>
      </c>
      <c r="CG199">
        <v>0</v>
      </c>
      <c r="CH199" t="s">
        <v>247</v>
      </c>
      <c r="CI199" t="s">
        <v>247</v>
      </c>
      <c r="CJ199" t="s">
        <v>247</v>
      </c>
      <c r="CK199" t="s">
        <v>247</v>
      </c>
      <c r="CL199" t="s">
        <v>247</v>
      </c>
      <c r="CM199">
        <v>1</v>
      </c>
      <c r="CN199" t="s">
        <v>247</v>
      </c>
      <c r="CO199" t="s">
        <v>247</v>
      </c>
      <c r="CP199" t="s">
        <v>247</v>
      </c>
      <c r="CQ199" t="s">
        <v>247</v>
      </c>
      <c r="CR199">
        <v>1</v>
      </c>
      <c r="CS199">
        <v>1</v>
      </c>
      <c r="CT199" t="s">
        <v>247</v>
      </c>
      <c r="CU199" t="s">
        <v>247</v>
      </c>
      <c r="CV199" t="s">
        <v>247</v>
      </c>
    </row>
    <row r="200" spans="1:100">
      <c r="A200">
        <v>524</v>
      </c>
      <c r="B200" t="s">
        <v>322</v>
      </c>
      <c r="C200" t="s">
        <v>323</v>
      </c>
      <c r="D200">
        <v>3</v>
      </c>
      <c r="E200">
        <v>8</v>
      </c>
      <c r="F200">
        <v>2015</v>
      </c>
      <c r="G200" t="s">
        <v>328</v>
      </c>
      <c r="H200">
        <v>1995</v>
      </c>
      <c r="I200" t="s">
        <v>247</v>
      </c>
      <c r="J200">
        <v>0</v>
      </c>
      <c r="K200" t="s">
        <v>247</v>
      </c>
      <c r="L200">
        <v>1</v>
      </c>
      <c r="M200">
        <v>34</v>
      </c>
      <c r="N200" t="s">
        <v>329</v>
      </c>
      <c r="O200">
        <v>0</v>
      </c>
      <c r="P200">
        <v>46</v>
      </c>
      <c r="Q200">
        <v>0</v>
      </c>
      <c r="R200" t="s">
        <v>247</v>
      </c>
      <c r="S200">
        <v>0</v>
      </c>
      <c r="T200">
        <v>1</v>
      </c>
      <c r="U200">
        <v>0</v>
      </c>
      <c r="V200">
        <v>0</v>
      </c>
      <c r="W200">
        <v>0</v>
      </c>
      <c r="X200">
        <v>1</v>
      </c>
      <c r="Y200">
        <v>0</v>
      </c>
      <c r="Z200">
        <v>0</v>
      </c>
      <c r="AA200">
        <f t="shared" ref="AA200:AA211" si="12">AB200*5.2</f>
        <v>3428547.2</v>
      </c>
      <c r="AB200">
        <v>659336</v>
      </c>
      <c r="AC200" t="s">
        <v>330</v>
      </c>
      <c r="AD200">
        <v>36</v>
      </c>
      <c r="AE200">
        <v>0</v>
      </c>
      <c r="AF200" t="s">
        <v>247</v>
      </c>
      <c r="AG200">
        <v>6</v>
      </c>
      <c r="AH200" t="s">
        <v>247</v>
      </c>
      <c r="AI200" t="s">
        <v>247</v>
      </c>
      <c r="AJ200">
        <v>500</v>
      </c>
      <c r="AK200">
        <v>16.553606648558304</v>
      </c>
      <c r="AL200">
        <v>1000</v>
      </c>
      <c r="AM200">
        <v>33.107213297116608</v>
      </c>
      <c r="AN200" t="s">
        <v>247</v>
      </c>
      <c r="AO200" t="s">
        <v>247</v>
      </c>
      <c r="AP200" t="s">
        <v>247</v>
      </c>
      <c r="AQ200" t="s">
        <v>247</v>
      </c>
      <c r="AR200" t="s">
        <v>247</v>
      </c>
      <c r="AS200">
        <v>1</v>
      </c>
      <c r="AT200">
        <v>1</v>
      </c>
      <c r="AU200">
        <v>1</v>
      </c>
      <c r="AV200">
        <v>1</v>
      </c>
      <c r="AW200">
        <v>1</v>
      </c>
      <c r="AX200">
        <v>0</v>
      </c>
      <c r="AY200">
        <v>0</v>
      </c>
      <c r="AZ200">
        <v>0</v>
      </c>
      <c r="BA200">
        <v>0</v>
      </c>
      <c r="BB200">
        <v>0</v>
      </c>
      <c r="BC200">
        <v>0</v>
      </c>
      <c r="BD200">
        <v>0</v>
      </c>
      <c r="BE200">
        <v>0</v>
      </c>
      <c r="BF200">
        <v>0</v>
      </c>
      <c r="BG200" t="s">
        <v>247</v>
      </c>
      <c r="BH200" t="s">
        <v>331</v>
      </c>
      <c r="BI200">
        <v>1</v>
      </c>
      <c r="BJ200">
        <v>4</v>
      </c>
      <c r="BK200">
        <v>2</v>
      </c>
      <c r="BL200">
        <v>0</v>
      </c>
      <c r="BM200">
        <v>1</v>
      </c>
      <c r="BN200">
        <v>0</v>
      </c>
      <c r="BO200" t="s">
        <v>247</v>
      </c>
      <c r="BP200">
        <v>0</v>
      </c>
      <c r="BQ200">
        <v>0</v>
      </c>
      <c r="BR200">
        <v>1</v>
      </c>
      <c r="BS200">
        <v>0</v>
      </c>
      <c r="BT200">
        <v>0</v>
      </c>
      <c r="BU200">
        <v>1</v>
      </c>
      <c r="BV200">
        <v>0</v>
      </c>
      <c r="BW200">
        <v>1</v>
      </c>
      <c r="BX200">
        <v>1</v>
      </c>
      <c r="BY200" t="s">
        <v>247</v>
      </c>
      <c r="BZ200" t="s">
        <v>247</v>
      </c>
      <c r="CA200" t="s">
        <v>247</v>
      </c>
      <c r="CB200" t="s">
        <v>247</v>
      </c>
      <c r="CC200" t="s">
        <v>247</v>
      </c>
      <c r="CD200" t="s">
        <v>247</v>
      </c>
      <c r="CE200" t="s">
        <v>247</v>
      </c>
      <c r="CF200" t="s">
        <v>247</v>
      </c>
      <c r="CG200">
        <v>0</v>
      </c>
      <c r="CH200" t="s">
        <v>247</v>
      </c>
      <c r="CI200" t="s">
        <v>247</v>
      </c>
      <c r="CJ200" t="s">
        <v>247</v>
      </c>
      <c r="CK200" t="s">
        <v>247</v>
      </c>
      <c r="CL200" t="s">
        <v>247</v>
      </c>
      <c r="CM200">
        <v>1</v>
      </c>
      <c r="CN200" t="s">
        <v>247</v>
      </c>
      <c r="CO200" t="s">
        <v>247</v>
      </c>
      <c r="CP200" t="s">
        <v>247</v>
      </c>
      <c r="CQ200" t="s">
        <v>247</v>
      </c>
      <c r="CR200">
        <v>1</v>
      </c>
      <c r="CS200">
        <v>1</v>
      </c>
      <c r="CT200" t="s">
        <v>247</v>
      </c>
      <c r="CU200" t="s">
        <v>247</v>
      </c>
      <c r="CV200" t="s">
        <v>247</v>
      </c>
    </row>
    <row r="201" spans="1:100">
      <c r="A201">
        <v>524</v>
      </c>
      <c r="B201" t="s">
        <v>322</v>
      </c>
      <c r="C201" t="s">
        <v>323</v>
      </c>
      <c r="D201">
        <v>3</v>
      </c>
      <c r="E201">
        <v>8</v>
      </c>
      <c r="F201">
        <v>2000</v>
      </c>
      <c r="G201" t="s">
        <v>332</v>
      </c>
      <c r="H201">
        <v>1995</v>
      </c>
      <c r="I201" t="s">
        <v>247</v>
      </c>
      <c r="J201">
        <v>0</v>
      </c>
      <c r="K201" t="s">
        <v>247</v>
      </c>
      <c r="L201">
        <v>1</v>
      </c>
      <c r="M201">
        <v>3</v>
      </c>
      <c r="N201" t="s">
        <v>333</v>
      </c>
      <c r="O201">
        <v>0</v>
      </c>
      <c r="P201">
        <v>3</v>
      </c>
      <c r="Q201">
        <v>0</v>
      </c>
      <c r="R201" t="s">
        <v>247</v>
      </c>
      <c r="S201">
        <v>0</v>
      </c>
      <c r="T201">
        <v>0</v>
      </c>
      <c r="U201">
        <v>0</v>
      </c>
      <c r="V201">
        <v>1</v>
      </c>
      <c r="W201">
        <v>0</v>
      </c>
      <c r="X201">
        <v>1</v>
      </c>
      <c r="Y201">
        <v>0</v>
      </c>
      <c r="Z201">
        <v>0</v>
      </c>
      <c r="AA201">
        <f t="shared" si="12"/>
        <v>988000</v>
      </c>
      <c r="AB201">
        <v>190000</v>
      </c>
      <c r="AC201" t="s">
        <v>334</v>
      </c>
      <c r="AD201">
        <v>2</v>
      </c>
      <c r="AE201">
        <v>0</v>
      </c>
      <c r="AF201" t="s">
        <v>247</v>
      </c>
      <c r="AG201">
        <v>6</v>
      </c>
      <c r="AH201" t="s">
        <v>247</v>
      </c>
      <c r="AI201" t="s">
        <v>247</v>
      </c>
      <c r="AJ201" t="s">
        <v>247</v>
      </c>
      <c r="AK201" t="s">
        <v>247</v>
      </c>
      <c r="AL201" t="s">
        <v>247</v>
      </c>
      <c r="AM201" t="s">
        <v>247</v>
      </c>
      <c r="AN201" t="s">
        <v>247</v>
      </c>
      <c r="AO201" t="s">
        <v>247</v>
      </c>
      <c r="AP201">
        <v>150</v>
      </c>
      <c r="AQ201">
        <v>11.452535365351347</v>
      </c>
      <c r="AR201" t="s">
        <v>247</v>
      </c>
      <c r="AS201">
        <v>1</v>
      </c>
      <c r="AT201">
        <v>1</v>
      </c>
      <c r="AU201">
        <v>1</v>
      </c>
      <c r="AV201">
        <v>1</v>
      </c>
      <c r="AW201">
        <v>1</v>
      </c>
      <c r="AX201">
        <v>0</v>
      </c>
      <c r="AY201">
        <v>0</v>
      </c>
      <c r="AZ201">
        <v>0</v>
      </c>
      <c r="BA201">
        <v>0</v>
      </c>
      <c r="BB201">
        <v>0</v>
      </c>
      <c r="BC201">
        <v>0</v>
      </c>
      <c r="BD201">
        <v>0</v>
      </c>
      <c r="BE201">
        <v>0</v>
      </c>
      <c r="BF201">
        <v>0</v>
      </c>
      <c r="BG201" t="s">
        <v>247</v>
      </c>
      <c r="BH201" t="s">
        <v>335</v>
      </c>
      <c r="BI201">
        <v>1</v>
      </c>
      <c r="BJ201">
        <v>4</v>
      </c>
      <c r="BK201">
        <v>2</v>
      </c>
      <c r="BL201">
        <v>0</v>
      </c>
      <c r="BM201">
        <v>1</v>
      </c>
      <c r="BN201">
        <v>0</v>
      </c>
      <c r="BO201" t="s">
        <v>247</v>
      </c>
      <c r="BP201">
        <v>0</v>
      </c>
      <c r="BQ201">
        <v>0</v>
      </c>
      <c r="BR201">
        <v>1</v>
      </c>
      <c r="BS201">
        <v>0</v>
      </c>
      <c r="BT201">
        <v>0</v>
      </c>
      <c r="BU201">
        <v>1</v>
      </c>
      <c r="BV201">
        <v>0</v>
      </c>
      <c r="BW201">
        <v>1</v>
      </c>
      <c r="BX201">
        <v>1</v>
      </c>
      <c r="BY201" t="s">
        <v>247</v>
      </c>
      <c r="BZ201" t="s">
        <v>247</v>
      </c>
      <c r="CA201" t="s">
        <v>247</v>
      </c>
      <c r="CB201" t="s">
        <v>247</v>
      </c>
      <c r="CC201">
        <v>309705600</v>
      </c>
      <c r="CD201">
        <v>23646095.578982387</v>
      </c>
      <c r="CE201" t="s">
        <v>247</v>
      </c>
      <c r="CF201" t="s">
        <v>247</v>
      </c>
      <c r="CG201">
        <v>0</v>
      </c>
      <c r="CH201" t="s">
        <v>247</v>
      </c>
      <c r="CI201" t="s">
        <v>247</v>
      </c>
      <c r="CJ201" t="s">
        <v>247</v>
      </c>
      <c r="CK201" t="s">
        <v>247</v>
      </c>
      <c r="CL201" t="s">
        <v>247</v>
      </c>
      <c r="CM201">
        <v>1</v>
      </c>
      <c r="CN201">
        <v>309705600</v>
      </c>
      <c r="CO201">
        <v>23646095.578982387</v>
      </c>
      <c r="CP201" t="s">
        <v>247</v>
      </c>
      <c r="CQ201" t="s">
        <v>247</v>
      </c>
      <c r="CR201">
        <v>1</v>
      </c>
      <c r="CS201">
        <v>1</v>
      </c>
      <c r="CT201">
        <v>309705600</v>
      </c>
      <c r="CU201">
        <v>23646095.578982387</v>
      </c>
      <c r="CV201">
        <v>2</v>
      </c>
    </row>
    <row r="202" spans="1:100">
      <c r="A202">
        <v>524</v>
      </c>
      <c r="B202" t="s">
        <v>322</v>
      </c>
      <c r="C202" t="s">
        <v>323</v>
      </c>
      <c r="D202">
        <v>3</v>
      </c>
      <c r="E202">
        <v>8</v>
      </c>
      <c r="F202">
        <v>2001</v>
      </c>
      <c r="G202" t="s">
        <v>332</v>
      </c>
      <c r="H202">
        <v>1995</v>
      </c>
      <c r="I202" t="s">
        <v>247</v>
      </c>
      <c r="J202">
        <v>0</v>
      </c>
      <c r="K202" t="s">
        <v>247</v>
      </c>
      <c r="L202">
        <v>1</v>
      </c>
      <c r="M202">
        <v>3</v>
      </c>
      <c r="N202" t="s">
        <v>333</v>
      </c>
      <c r="O202">
        <v>0</v>
      </c>
      <c r="P202">
        <v>3</v>
      </c>
      <c r="Q202">
        <v>0</v>
      </c>
      <c r="R202" t="s">
        <v>247</v>
      </c>
      <c r="S202">
        <v>0</v>
      </c>
      <c r="T202">
        <v>0</v>
      </c>
      <c r="U202">
        <v>0</v>
      </c>
      <c r="V202">
        <v>1</v>
      </c>
      <c r="W202">
        <v>0</v>
      </c>
      <c r="X202">
        <v>1</v>
      </c>
      <c r="Y202">
        <v>0</v>
      </c>
      <c r="Z202">
        <v>0</v>
      </c>
      <c r="AA202">
        <f t="shared" si="12"/>
        <v>912808</v>
      </c>
      <c r="AB202">
        <v>175540</v>
      </c>
      <c r="AC202" t="s">
        <v>334</v>
      </c>
      <c r="AD202">
        <v>2</v>
      </c>
      <c r="AE202">
        <v>0</v>
      </c>
      <c r="AF202" t="s">
        <v>247</v>
      </c>
      <c r="AG202">
        <v>6</v>
      </c>
      <c r="AH202" t="s">
        <v>247</v>
      </c>
      <c r="AI202" t="s">
        <v>247</v>
      </c>
      <c r="AJ202" t="s">
        <v>247</v>
      </c>
      <c r="AK202" t="s">
        <v>247</v>
      </c>
      <c r="AL202" t="s">
        <v>247</v>
      </c>
      <c r="AM202" t="s">
        <v>247</v>
      </c>
      <c r="AN202" t="s">
        <v>247</v>
      </c>
      <c r="AO202" t="s">
        <v>247</v>
      </c>
      <c r="AP202">
        <v>150</v>
      </c>
      <c r="AQ202">
        <v>10.551073366426245</v>
      </c>
      <c r="AR202" t="s">
        <v>247</v>
      </c>
      <c r="AS202">
        <v>1</v>
      </c>
      <c r="AT202">
        <v>1</v>
      </c>
      <c r="AU202">
        <v>1</v>
      </c>
      <c r="AV202">
        <v>1</v>
      </c>
      <c r="AW202">
        <v>1</v>
      </c>
      <c r="AX202">
        <v>0</v>
      </c>
      <c r="AY202">
        <v>0</v>
      </c>
      <c r="AZ202">
        <v>0</v>
      </c>
      <c r="BA202">
        <v>0</v>
      </c>
      <c r="BB202">
        <v>0</v>
      </c>
      <c r="BC202">
        <v>0</v>
      </c>
      <c r="BD202">
        <v>0</v>
      </c>
      <c r="BE202">
        <v>0</v>
      </c>
      <c r="BF202">
        <v>0</v>
      </c>
      <c r="BG202" t="s">
        <v>247</v>
      </c>
      <c r="BH202" t="s">
        <v>335</v>
      </c>
      <c r="BI202">
        <v>1</v>
      </c>
      <c r="BJ202">
        <v>4</v>
      </c>
      <c r="BK202">
        <v>2</v>
      </c>
      <c r="BL202">
        <v>0</v>
      </c>
      <c r="BM202">
        <v>1</v>
      </c>
      <c r="BN202">
        <v>0</v>
      </c>
      <c r="BO202" t="s">
        <v>247</v>
      </c>
      <c r="BP202">
        <v>0</v>
      </c>
      <c r="BQ202">
        <v>0</v>
      </c>
      <c r="BR202">
        <v>1</v>
      </c>
      <c r="BS202">
        <v>0</v>
      </c>
      <c r="BT202">
        <v>0</v>
      </c>
      <c r="BU202">
        <v>1</v>
      </c>
      <c r="BV202">
        <v>0</v>
      </c>
      <c r="BW202">
        <v>1</v>
      </c>
      <c r="BX202">
        <v>1</v>
      </c>
      <c r="BY202" t="s">
        <v>247</v>
      </c>
      <c r="BZ202" t="s">
        <v>247</v>
      </c>
      <c r="CA202" t="s">
        <v>247</v>
      </c>
      <c r="CB202" t="s">
        <v>247</v>
      </c>
      <c r="CC202">
        <v>296469700</v>
      </c>
      <c r="CD202">
        <v>20853823.70414919</v>
      </c>
      <c r="CE202" t="s">
        <v>247</v>
      </c>
      <c r="CF202" t="s">
        <v>247</v>
      </c>
      <c r="CG202">
        <v>0</v>
      </c>
      <c r="CH202" t="s">
        <v>247</v>
      </c>
      <c r="CI202" t="s">
        <v>247</v>
      </c>
      <c r="CJ202" t="s">
        <v>247</v>
      </c>
      <c r="CK202" t="s">
        <v>247</v>
      </c>
      <c r="CL202" t="s">
        <v>247</v>
      </c>
      <c r="CM202">
        <v>1</v>
      </c>
      <c r="CN202">
        <v>296469700</v>
      </c>
      <c r="CO202">
        <v>20853823.70414919</v>
      </c>
      <c r="CP202" t="s">
        <v>247</v>
      </c>
      <c r="CQ202" t="s">
        <v>247</v>
      </c>
      <c r="CR202">
        <v>1</v>
      </c>
      <c r="CS202">
        <v>1</v>
      </c>
      <c r="CT202">
        <v>296469700</v>
      </c>
      <c r="CU202">
        <v>20853823.70414919</v>
      </c>
      <c r="CV202">
        <v>2</v>
      </c>
    </row>
    <row r="203" spans="1:100">
      <c r="A203">
        <v>524</v>
      </c>
      <c r="B203" t="s">
        <v>322</v>
      </c>
      <c r="C203" t="s">
        <v>323</v>
      </c>
      <c r="D203">
        <v>3</v>
      </c>
      <c r="E203">
        <v>8</v>
      </c>
      <c r="F203">
        <v>2002</v>
      </c>
      <c r="G203" t="s">
        <v>332</v>
      </c>
      <c r="H203">
        <v>1995</v>
      </c>
      <c r="I203" t="s">
        <v>247</v>
      </c>
      <c r="J203">
        <v>0</v>
      </c>
      <c r="K203" t="s">
        <v>247</v>
      </c>
      <c r="L203">
        <v>1</v>
      </c>
      <c r="M203">
        <v>3</v>
      </c>
      <c r="N203" t="s">
        <v>333</v>
      </c>
      <c r="O203">
        <v>0</v>
      </c>
      <c r="P203">
        <v>3</v>
      </c>
      <c r="Q203">
        <v>0</v>
      </c>
      <c r="R203" t="s">
        <v>247</v>
      </c>
      <c r="S203">
        <v>0</v>
      </c>
      <c r="T203">
        <v>0</v>
      </c>
      <c r="U203">
        <v>0</v>
      </c>
      <c r="V203">
        <v>1</v>
      </c>
      <c r="W203">
        <v>0</v>
      </c>
      <c r="X203">
        <v>1</v>
      </c>
      <c r="Y203">
        <v>0</v>
      </c>
      <c r="Z203">
        <v>0</v>
      </c>
      <c r="AA203">
        <f t="shared" si="12"/>
        <v>998155.6</v>
      </c>
      <c r="AB203">
        <v>191953</v>
      </c>
      <c r="AC203" t="s">
        <v>334</v>
      </c>
      <c r="AD203">
        <v>2</v>
      </c>
      <c r="AE203">
        <v>0</v>
      </c>
      <c r="AF203" t="s">
        <v>247</v>
      </c>
      <c r="AG203">
        <v>6</v>
      </c>
      <c r="AH203" t="s">
        <v>247</v>
      </c>
      <c r="AI203" t="s">
        <v>247</v>
      </c>
      <c r="AJ203" t="s">
        <v>247</v>
      </c>
      <c r="AK203" t="s">
        <v>247</v>
      </c>
      <c r="AL203" t="s">
        <v>247</v>
      </c>
      <c r="AM203" t="s">
        <v>247</v>
      </c>
      <c r="AN203" t="s">
        <v>247</v>
      </c>
      <c r="AO203" t="s">
        <v>247</v>
      </c>
      <c r="AP203">
        <v>150</v>
      </c>
      <c r="AQ203">
        <v>10.307484869828544</v>
      </c>
      <c r="AR203" t="s">
        <v>247</v>
      </c>
      <c r="AS203">
        <v>1</v>
      </c>
      <c r="AT203">
        <v>1</v>
      </c>
      <c r="AU203">
        <v>1</v>
      </c>
      <c r="AV203">
        <v>1</v>
      </c>
      <c r="AW203">
        <v>1</v>
      </c>
      <c r="AX203">
        <v>0</v>
      </c>
      <c r="AY203">
        <v>0</v>
      </c>
      <c r="AZ203">
        <v>0</v>
      </c>
      <c r="BA203">
        <v>0</v>
      </c>
      <c r="BB203">
        <v>0</v>
      </c>
      <c r="BC203">
        <v>0</v>
      </c>
      <c r="BD203">
        <v>0</v>
      </c>
      <c r="BE203">
        <v>0</v>
      </c>
      <c r="BF203">
        <v>0</v>
      </c>
      <c r="BG203" t="s">
        <v>247</v>
      </c>
      <c r="BH203" t="s">
        <v>335</v>
      </c>
      <c r="BI203">
        <v>1</v>
      </c>
      <c r="BJ203">
        <v>4</v>
      </c>
      <c r="BK203">
        <v>2</v>
      </c>
      <c r="BL203">
        <v>0</v>
      </c>
      <c r="BM203">
        <v>1</v>
      </c>
      <c r="BN203">
        <v>0</v>
      </c>
      <c r="BO203" t="s">
        <v>247</v>
      </c>
      <c r="BP203">
        <v>0</v>
      </c>
      <c r="BQ203">
        <v>0</v>
      </c>
      <c r="BR203">
        <v>1</v>
      </c>
      <c r="BS203">
        <v>0</v>
      </c>
      <c r="BT203">
        <v>0</v>
      </c>
      <c r="BU203">
        <v>1</v>
      </c>
      <c r="BV203">
        <v>0</v>
      </c>
      <c r="BW203">
        <v>1</v>
      </c>
      <c r="BX203">
        <v>1</v>
      </c>
      <c r="BY203" t="s">
        <v>247</v>
      </c>
      <c r="BZ203" t="s">
        <v>247</v>
      </c>
      <c r="CA203" t="s">
        <v>247</v>
      </c>
      <c r="CB203" t="s">
        <v>247</v>
      </c>
      <c r="CC203">
        <v>348264000</v>
      </c>
      <c r="CD203">
        <v>23931506.07137312</v>
      </c>
      <c r="CE203" t="s">
        <v>247</v>
      </c>
      <c r="CF203" t="s">
        <v>247</v>
      </c>
      <c r="CG203">
        <v>0</v>
      </c>
      <c r="CH203" t="s">
        <v>247</v>
      </c>
      <c r="CI203" t="s">
        <v>247</v>
      </c>
      <c r="CJ203" t="s">
        <v>247</v>
      </c>
      <c r="CK203" t="s">
        <v>247</v>
      </c>
      <c r="CL203" t="s">
        <v>247</v>
      </c>
      <c r="CM203">
        <v>1</v>
      </c>
      <c r="CN203">
        <v>348264000</v>
      </c>
      <c r="CO203">
        <v>23931506.07137312</v>
      </c>
      <c r="CP203" t="s">
        <v>247</v>
      </c>
      <c r="CQ203" t="s">
        <v>247</v>
      </c>
      <c r="CR203">
        <v>1</v>
      </c>
      <c r="CS203">
        <v>1</v>
      </c>
      <c r="CT203">
        <v>348264000</v>
      </c>
      <c r="CU203">
        <v>23931506.07137312</v>
      </c>
      <c r="CV203">
        <v>2</v>
      </c>
    </row>
    <row r="204" spans="1:100">
      <c r="A204">
        <v>524</v>
      </c>
      <c r="B204" t="s">
        <v>322</v>
      </c>
      <c r="C204" t="s">
        <v>323</v>
      </c>
      <c r="D204">
        <v>3</v>
      </c>
      <c r="E204">
        <v>8</v>
      </c>
      <c r="F204">
        <v>2003</v>
      </c>
      <c r="G204" t="s">
        <v>332</v>
      </c>
      <c r="H204">
        <v>1995</v>
      </c>
      <c r="I204" t="s">
        <v>247</v>
      </c>
      <c r="J204">
        <v>0</v>
      </c>
      <c r="K204" t="s">
        <v>247</v>
      </c>
      <c r="L204">
        <v>1</v>
      </c>
      <c r="M204">
        <v>3</v>
      </c>
      <c r="N204" t="s">
        <v>333</v>
      </c>
      <c r="O204">
        <v>0</v>
      </c>
      <c r="P204">
        <v>3</v>
      </c>
      <c r="Q204">
        <v>0</v>
      </c>
      <c r="R204" t="s">
        <v>247</v>
      </c>
      <c r="S204">
        <v>0</v>
      </c>
      <c r="T204">
        <v>0</v>
      </c>
      <c r="U204">
        <v>0</v>
      </c>
      <c r="V204">
        <v>1</v>
      </c>
      <c r="W204">
        <v>0</v>
      </c>
      <c r="X204">
        <v>1</v>
      </c>
      <c r="Y204">
        <v>0</v>
      </c>
      <c r="Z204">
        <v>0</v>
      </c>
      <c r="AA204">
        <f t="shared" si="12"/>
        <v>1016334.8</v>
      </c>
      <c r="AB204">
        <v>195449</v>
      </c>
      <c r="AC204" t="s">
        <v>334</v>
      </c>
      <c r="AD204">
        <v>2</v>
      </c>
      <c r="AE204">
        <v>0</v>
      </c>
      <c r="AF204" t="s">
        <v>247</v>
      </c>
      <c r="AG204">
        <v>6</v>
      </c>
      <c r="AH204" t="s">
        <v>247</v>
      </c>
      <c r="AI204" t="s">
        <v>247</v>
      </c>
      <c r="AJ204" t="s">
        <v>247</v>
      </c>
      <c r="AK204" t="s">
        <v>247</v>
      </c>
      <c r="AL204" t="s">
        <v>247</v>
      </c>
      <c r="AM204" t="s">
        <v>247</v>
      </c>
      <c r="AN204" t="s">
        <v>247</v>
      </c>
      <c r="AO204" t="s">
        <v>247</v>
      </c>
      <c r="AP204">
        <v>150</v>
      </c>
      <c r="AQ204">
        <v>10.199855255565257</v>
      </c>
      <c r="AR204" t="s">
        <v>247</v>
      </c>
      <c r="AS204">
        <v>1</v>
      </c>
      <c r="AT204">
        <v>1</v>
      </c>
      <c r="AU204">
        <v>1</v>
      </c>
      <c r="AV204">
        <v>1</v>
      </c>
      <c r="AW204">
        <v>1</v>
      </c>
      <c r="AX204">
        <v>0</v>
      </c>
      <c r="AY204">
        <v>0</v>
      </c>
      <c r="AZ204">
        <v>0</v>
      </c>
      <c r="BA204">
        <v>0</v>
      </c>
      <c r="BB204">
        <v>0</v>
      </c>
      <c r="BC204">
        <v>0</v>
      </c>
      <c r="BD204">
        <v>0</v>
      </c>
      <c r="BE204">
        <v>0</v>
      </c>
      <c r="BF204">
        <v>0</v>
      </c>
      <c r="BG204" t="s">
        <v>247</v>
      </c>
      <c r="BH204" t="s">
        <v>335</v>
      </c>
      <c r="BI204">
        <v>1</v>
      </c>
      <c r="BJ204">
        <v>4</v>
      </c>
      <c r="BK204">
        <v>2</v>
      </c>
      <c r="BL204">
        <v>0</v>
      </c>
      <c r="BM204">
        <v>1</v>
      </c>
      <c r="BN204">
        <v>0</v>
      </c>
      <c r="BO204" t="s">
        <v>247</v>
      </c>
      <c r="BP204">
        <v>0</v>
      </c>
      <c r="BQ204">
        <v>0</v>
      </c>
      <c r="BR204">
        <v>1</v>
      </c>
      <c r="BS204">
        <v>0</v>
      </c>
      <c r="BT204">
        <v>0</v>
      </c>
      <c r="BU204">
        <v>1</v>
      </c>
      <c r="BV204">
        <v>0</v>
      </c>
      <c r="BW204">
        <v>1</v>
      </c>
      <c r="BX204">
        <v>1</v>
      </c>
      <c r="BY204" t="s">
        <v>247</v>
      </c>
      <c r="BZ204" t="s">
        <v>247</v>
      </c>
      <c r="CA204" t="s">
        <v>247</v>
      </c>
      <c r="CB204" t="s">
        <v>247</v>
      </c>
      <c r="CC204">
        <v>351808000</v>
      </c>
      <c r="CD204">
        <v>23922604.518332679</v>
      </c>
      <c r="CE204" t="s">
        <v>247</v>
      </c>
      <c r="CF204" t="s">
        <v>247</v>
      </c>
      <c r="CG204">
        <v>0</v>
      </c>
      <c r="CH204" t="s">
        <v>247</v>
      </c>
      <c r="CI204" t="s">
        <v>247</v>
      </c>
      <c r="CJ204" t="s">
        <v>247</v>
      </c>
      <c r="CK204" t="s">
        <v>247</v>
      </c>
      <c r="CL204" t="s">
        <v>247</v>
      </c>
      <c r="CM204">
        <v>1</v>
      </c>
      <c r="CN204">
        <v>351808000</v>
      </c>
      <c r="CO204">
        <v>23922604.518332679</v>
      </c>
      <c r="CP204" t="s">
        <v>247</v>
      </c>
      <c r="CQ204" t="s">
        <v>247</v>
      </c>
      <c r="CR204">
        <v>1</v>
      </c>
      <c r="CS204">
        <v>1</v>
      </c>
      <c r="CT204">
        <v>351808000</v>
      </c>
      <c r="CU204">
        <v>23922604.518332679</v>
      </c>
      <c r="CV204">
        <v>2</v>
      </c>
    </row>
    <row r="205" spans="1:100">
      <c r="A205">
        <v>524</v>
      </c>
      <c r="B205" t="s">
        <v>322</v>
      </c>
      <c r="C205" t="s">
        <v>323</v>
      </c>
      <c r="D205">
        <v>3</v>
      </c>
      <c r="E205">
        <v>8</v>
      </c>
      <c r="F205">
        <v>2004</v>
      </c>
      <c r="G205" t="s">
        <v>332</v>
      </c>
      <c r="H205">
        <v>1995</v>
      </c>
      <c r="I205" t="s">
        <v>247</v>
      </c>
      <c r="J205">
        <v>0</v>
      </c>
      <c r="K205" t="s">
        <v>247</v>
      </c>
      <c r="L205">
        <v>1</v>
      </c>
      <c r="M205">
        <v>3</v>
      </c>
      <c r="N205" t="s">
        <v>333</v>
      </c>
      <c r="O205">
        <v>0</v>
      </c>
      <c r="P205">
        <v>3</v>
      </c>
      <c r="Q205">
        <v>0</v>
      </c>
      <c r="R205" t="s">
        <v>247</v>
      </c>
      <c r="S205">
        <v>0</v>
      </c>
      <c r="T205">
        <v>0</v>
      </c>
      <c r="U205">
        <v>0</v>
      </c>
      <c r="V205">
        <v>1</v>
      </c>
      <c r="W205">
        <v>0</v>
      </c>
      <c r="X205">
        <v>1</v>
      </c>
      <c r="Y205">
        <v>0</v>
      </c>
      <c r="Z205">
        <v>0</v>
      </c>
      <c r="AA205">
        <f t="shared" si="12"/>
        <v>1098983.6000000001</v>
      </c>
      <c r="AB205">
        <v>211343</v>
      </c>
      <c r="AC205" t="s">
        <v>334</v>
      </c>
      <c r="AD205">
        <v>2</v>
      </c>
      <c r="AE205">
        <v>0</v>
      </c>
      <c r="AF205" t="s">
        <v>247</v>
      </c>
      <c r="AG205">
        <v>6</v>
      </c>
      <c r="AH205" t="s">
        <v>247</v>
      </c>
      <c r="AI205" t="s">
        <v>247</v>
      </c>
      <c r="AJ205" t="s">
        <v>247</v>
      </c>
      <c r="AK205" t="s">
        <v>247</v>
      </c>
      <c r="AL205" t="s">
        <v>247</v>
      </c>
      <c r="AM205" t="s">
        <v>247</v>
      </c>
      <c r="AN205" t="s">
        <v>247</v>
      </c>
      <c r="AO205" t="s">
        <v>247</v>
      </c>
      <c r="AP205">
        <v>175</v>
      </c>
      <c r="AQ205">
        <v>11.737988562846951</v>
      </c>
      <c r="AR205" t="s">
        <v>247</v>
      </c>
      <c r="AS205">
        <v>1</v>
      </c>
      <c r="AT205">
        <v>1</v>
      </c>
      <c r="AU205">
        <v>1</v>
      </c>
      <c r="AV205">
        <v>1</v>
      </c>
      <c r="AW205">
        <v>1</v>
      </c>
      <c r="AX205">
        <v>0</v>
      </c>
      <c r="AY205">
        <v>0</v>
      </c>
      <c r="AZ205">
        <v>0</v>
      </c>
      <c r="BA205">
        <v>0</v>
      </c>
      <c r="BB205">
        <v>0</v>
      </c>
      <c r="BC205">
        <v>0</v>
      </c>
      <c r="BD205">
        <v>0</v>
      </c>
      <c r="BE205">
        <v>0</v>
      </c>
      <c r="BF205">
        <v>0</v>
      </c>
      <c r="BG205" t="s">
        <v>247</v>
      </c>
      <c r="BH205" t="s">
        <v>335</v>
      </c>
      <c r="BI205">
        <v>1</v>
      </c>
      <c r="BJ205">
        <v>4</v>
      </c>
      <c r="BK205">
        <v>2</v>
      </c>
      <c r="BL205">
        <v>0</v>
      </c>
      <c r="BM205">
        <v>1</v>
      </c>
      <c r="BN205">
        <v>0</v>
      </c>
      <c r="BO205" t="s">
        <v>247</v>
      </c>
      <c r="BP205">
        <v>0</v>
      </c>
      <c r="BQ205">
        <v>0</v>
      </c>
      <c r="BR205">
        <v>1</v>
      </c>
      <c r="BS205">
        <v>0</v>
      </c>
      <c r="BT205">
        <v>0</v>
      </c>
      <c r="BU205">
        <v>1</v>
      </c>
      <c r="BV205">
        <v>0</v>
      </c>
      <c r="BW205">
        <v>1</v>
      </c>
      <c r="BX205">
        <v>1</v>
      </c>
      <c r="BY205" t="s">
        <v>247</v>
      </c>
      <c r="BZ205" t="s">
        <v>247</v>
      </c>
      <c r="CA205" t="s">
        <v>247</v>
      </c>
      <c r="CB205" t="s">
        <v>247</v>
      </c>
      <c r="CC205">
        <v>380417000</v>
      </c>
      <c r="CD205">
        <v>25516173.68635742</v>
      </c>
      <c r="CE205" t="s">
        <v>247</v>
      </c>
      <c r="CF205" t="s">
        <v>247</v>
      </c>
      <c r="CG205">
        <v>0</v>
      </c>
      <c r="CH205" t="s">
        <v>247</v>
      </c>
      <c r="CI205" t="s">
        <v>247</v>
      </c>
      <c r="CJ205" t="s">
        <v>247</v>
      </c>
      <c r="CK205" t="s">
        <v>247</v>
      </c>
      <c r="CL205" t="s">
        <v>247</v>
      </c>
      <c r="CM205">
        <v>1</v>
      </c>
      <c r="CN205">
        <v>380417000</v>
      </c>
      <c r="CO205">
        <v>25516173.68635742</v>
      </c>
      <c r="CP205" t="s">
        <v>247</v>
      </c>
      <c r="CQ205" t="s">
        <v>247</v>
      </c>
      <c r="CR205">
        <v>1</v>
      </c>
      <c r="CS205">
        <v>1</v>
      </c>
      <c r="CT205">
        <v>380417000</v>
      </c>
      <c r="CU205">
        <v>25516173.68635742</v>
      </c>
      <c r="CV205">
        <v>2</v>
      </c>
    </row>
    <row r="206" spans="1:100">
      <c r="A206">
        <v>524</v>
      </c>
      <c r="B206" t="s">
        <v>322</v>
      </c>
      <c r="C206" t="s">
        <v>323</v>
      </c>
      <c r="D206">
        <v>3</v>
      </c>
      <c r="E206">
        <v>8</v>
      </c>
      <c r="F206">
        <v>2005</v>
      </c>
      <c r="G206" t="s">
        <v>332</v>
      </c>
      <c r="H206">
        <v>1995</v>
      </c>
      <c r="I206" t="s">
        <v>247</v>
      </c>
      <c r="J206">
        <v>0</v>
      </c>
      <c r="K206" t="s">
        <v>247</v>
      </c>
      <c r="L206">
        <v>1</v>
      </c>
      <c r="M206">
        <v>3</v>
      </c>
      <c r="N206" t="s">
        <v>333</v>
      </c>
      <c r="O206">
        <v>0</v>
      </c>
      <c r="P206">
        <v>3</v>
      </c>
      <c r="Q206">
        <v>0</v>
      </c>
      <c r="R206" t="s">
        <v>247</v>
      </c>
      <c r="S206">
        <v>0</v>
      </c>
      <c r="T206">
        <v>0</v>
      </c>
      <c r="U206">
        <v>0</v>
      </c>
      <c r="V206">
        <v>1</v>
      </c>
      <c r="W206">
        <v>0</v>
      </c>
      <c r="X206">
        <v>1</v>
      </c>
      <c r="Y206">
        <v>0</v>
      </c>
      <c r="Z206">
        <v>0</v>
      </c>
      <c r="AA206">
        <f t="shared" si="12"/>
        <v>1196000</v>
      </c>
      <c r="AB206">
        <v>230000</v>
      </c>
      <c r="AC206" t="s">
        <v>334</v>
      </c>
      <c r="AD206">
        <v>2</v>
      </c>
      <c r="AE206">
        <v>0</v>
      </c>
      <c r="AF206" t="s">
        <v>247</v>
      </c>
      <c r="AG206">
        <v>6</v>
      </c>
      <c r="AH206" t="s">
        <v>247</v>
      </c>
      <c r="AI206" t="s">
        <v>247</v>
      </c>
      <c r="AJ206" t="s">
        <v>247</v>
      </c>
      <c r="AK206" t="s">
        <v>247</v>
      </c>
      <c r="AL206" t="s">
        <v>247</v>
      </c>
      <c r="AM206" t="s">
        <v>247</v>
      </c>
      <c r="AN206" t="s">
        <v>247</v>
      </c>
      <c r="AO206" t="s">
        <v>247</v>
      </c>
      <c r="AP206">
        <v>175</v>
      </c>
      <c r="AQ206">
        <v>11.417022398830198</v>
      </c>
      <c r="AR206" t="s">
        <v>247</v>
      </c>
      <c r="AS206">
        <v>1</v>
      </c>
      <c r="AT206">
        <v>1</v>
      </c>
      <c r="AU206">
        <v>1</v>
      </c>
      <c r="AV206">
        <v>1</v>
      </c>
      <c r="AW206">
        <v>1</v>
      </c>
      <c r="AX206">
        <v>0</v>
      </c>
      <c r="AY206">
        <v>0</v>
      </c>
      <c r="AZ206">
        <v>0</v>
      </c>
      <c r="BA206">
        <v>0</v>
      </c>
      <c r="BB206">
        <v>0</v>
      </c>
      <c r="BC206">
        <v>0</v>
      </c>
      <c r="BD206">
        <v>0</v>
      </c>
      <c r="BE206">
        <v>0</v>
      </c>
      <c r="BF206">
        <v>0</v>
      </c>
      <c r="BG206" t="s">
        <v>247</v>
      </c>
      <c r="BH206" t="s">
        <v>335</v>
      </c>
      <c r="BI206">
        <v>1</v>
      </c>
      <c r="BJ206">
        <v>4</v>
      </c>
      <c r="BK206">
        <v>2</v>
      </c>
      <c r="BL206">
        <v>0</v>
      </c>
      <c r="BM206">
        <v>1</v>
      </c>
      <c r="BN206">
        <v>0</v>
      </c>
      <c r="BO206" t="s">
        <v>247</v>
      </c>
      <c r="BP206">
        <v>0</v>
      </c>
      <c r="BQ206">
        <v>0</v>
      </c>
      <c r="BR206">
        <v>1</v>
      </c>
      <c r="BS206">
        <v>0</v>
      </c>
      <c r="BT206">
        <v>0</v>
      </c>
      <c r="BU206">
        <v>1</v>
      </c>
      <c r="BV206">
        <v>0</v>
      </c>
      <c r="BW206">
        <v>1</v>
      </c>
      <c r="BX206">
        <v>1</v>
      </c>
      <c r="BY206" t="s">
        <v>247</v>
      </c>
      <c r="BZ206" t="s">
        <v>247</v>
      </c>
      <c r="CA206" t="s">
        <v>247</v>
      </c>
      <c r="CB206" t="s">
        <v>247</v>
      </c>
      <c r="CC206">
        <v>658167000</v>
      </c>
      <c r="CD206">
        <v>42938899.320976429</v>
      </c>
      <c r="CE206" t="s">
        <v>247</v>
      </c>
      <c r="CF206" t="s">
        <v>247</v>
      </c>
      <c r="CG206">
        <v>0</v>
      </c>
      <c r="CH206" t="s">
        <v>247</v>
      </c>
      <c r="CI206" t="s">
        <v>247</v>
      </c>
      <c r="CJ206" t="s">
        <v>247</v>
      </c>
      <c r="CK206" t="s">
        <v>247</v>
      </c>
      <c r="CL206" t="s">
        <v>247</v>
      </c>
      <c r="CM206">
        <v>1</v>
      </c>
      <c r="CN206">
        <v>658167000</v>
      </c>
      <c r="CO206">
        <v>42938899.320976429</v>
      </c>
      <c r="CP206" t="s">
        <v>247</v>
      </c>
      <c r="CQ206" t="s">
        <v>247</v>
      </c>
      <c r="CR206">
        <v>1</v>
      </c>
      <c r="CS206">
        <v>1</v>
      </c>
      <c r="CT206">
        <v>658167000</v>
      </c>
      <c r="CU206">
        <v>42938899.320976429</v>
      </c>
      <c r="CV206">
        <v>2</v>
      </c>
    </row>
    <row r="207" spans="1:100">
      <c r="A207">
        <v>524</v>
      </c>
      <c r="B207" t="s">
        <v>322</v>
      </c>
      <c r="C207" t="s">
        <v>323</v>
      </c>
      <c r="D207">
        <v>3</v>
      </c>
      <c r="E207">
        <v>8</v>
      </c>
      <c r="F207">
        <v>2006</v>
      </c>
      <c r="G207" t="s">
        <v>332</v>
      </c>
      <c r="H207">
        <v>1995</v>
      </c>
      <c r="I207" t="s">
        <v>247</v>
      </c>
      <c r="J207">
        <v>0</v>
      </c>
      <c r="K207" t="s">
        <v>247</v>
      </c>
      <c r="L207">
        <v>1</v>
      </c>
      <c r="M207">
        <v>3</v>
      </c>
      <c r="N207" t="s">
        <v>333</v>
      </c>
      <c r="O207">
        <v>0</v>
      </c>
      <c r="P207">
        <v>3</v>
      </c>
      <c r="Q207">
        <v>0</v>
      </c>
      <c r="R207" t="s">
        <v>247</v>
      </c>
      <c r="S207">
        <v>0</v>
      </c>
      <c r="T207">
        <v>0</v>
      </c>
      <c r="U207">
        <v>0</v>
      </c>
      <c r="V207">
        <v>1</v>
      </c>
      <c r="W207">
        <v>0</v>
      </c>
      <c r="X207">
        <v>1</v>
      </c>
      <c r="Y207">
        <v>0</v>
      </c>
      <c r="Z207">
        <v>0</v>
      </c>
      <c r="AA207">
        <f t="shared" si="12"/>
        <v>1300000</v>
      </c>
      <c r="AB207">
        <v>250000</v>
      </c>
      <c r="AC207" t="s">
        <v>334</v>
      </c>
      <c r="AD207">
        <v>2</v>
      </c>
      <c r="AE207">
        <v>0</v>
      </c>
      <c r="AF207" t="s">
        <v>247</v>
      </c>
      <c r="AG207">
        <v>6</v>
      </c>
      <c r="AH207" t="s">
        <v>247</v>
      </c>
      <c r="AI207" t="s">
        <v>247</v>
      </c>
      <c r="AJ207" t="s">
        <v>247</v>
      </c>
      <c r="AK207" t="s">
        <v>247</v>
      </c>
      <c r="AL207" t="s">
        <v>247</v>
      </c>
      <c r="AM207" t="s">
        <v>247</v>
      </c>
      <c r="AN207" t="s">
        <v>247</v>
      </c>
      <c r="AO207" t="s">
        <v>247</v>
      </c>
      <c r="AP207">
        <v>200</v>
      </c>
      <c r="AQ207">
        <v>12.526910222507599</v>
      </c>
      <c r="AR207" t="s">
        <v>247</v>
      </c>
      <c r="AS207">
        <v>1</v>
      </c>
      <c r="AT207">
        <v>1</v>
      </c>
      <c r="AU207">
        <v>1</v>
      </c>
      <c r="AV207">
        <v>1</v>
      </c>
      <c r="AW207">
        <v>1</v>
      </c>
      <c r="AX207">
        <v>0</v>
      </c>
      <c r="AY207">
        <v>0</v>
      </c>
      <c r="AZ207">
        <v>0</v>
      </c>
      <c r="BA207">
        <v>0</v>
      </c>
      <c r="BB207">
        <v>0</v>
      </c>
      <c r="BC207">
        <v>0</v>
      </c>
      <c r="BD207">
        <v>0</v>
      </c>
      <c r="BE207">
        <v>0</v>
      </c>
      <c r="BF207">
        <v>0</v>
      </c>
      <c r="BG207" t="s">
        <v>247</v>
      </c>
      <c r="BH207" t="s">
        <v>335</v>
      </c>
      <c r="BI207">
        <v>1</v>
      </c>
      <c r="BJ207">
        <v>4</v>
      </c>
      <c r="BK207">
        <v>2</v>
      </c>
      <c r="BL207">
        <v>0</v>
      </c>
      <c r="BM207">
        <v>1</v>
      </c>
      <c r="BN207">
        <v>0</v>
      </c>
      <c r="BO207" t="s">
        <v>247</v>
      </c>
      <c r="BP207">
        <v>0</v>
      </c>
      <c r="BQ207">
        <v>0</v>
      </c>
      <c r="BR207">
        <v>1</v>
      </c>
      <c r="BS207">
        <v>0</v>
      </c>
      <c r="BT207">
        <v>0</v>
      </c>
      <c r="BU207">
        <v>1</v>
      </c>
      <c r="BV207">
        <v>0</v>
      </c>
      <c r="BW207">
        <v>1</v>
      </c>
      <c r="BX207">
        <v>1</v>
      </c>
      <c r="BY207" t="s">
        <v>247</v>
      </c>
      <c r="BZ207" t="s">
        <v>247</v>
      </c>
      <c r="CA207" t="s">
        <v>247</v>
      </c>
      <c r="CB207" t="s">
        <v>247</v>
      </c>
      <c r="CC207" t="s">
        <v>247</v>
      </c>
      <c r="CD207" t="s">
        <v>247</v>
      </c>
      <c r="CE207" t="s">
        <v>247</v>
      </c>
      <c r="CF207" t="s">
        <v>247</v>
      </c>
      <c r="CG207">
        <v>0</v>
      </c>
      <c r="CH207" t="s">
        <v>247</v>
      </c>
      <c r="CI207" t="s">
        <v>247</v>
      </c>
      <c r="CJ207" t="s">
        <v>247</v>
      </c>
      <c r="CK207" t="s">
        <v>247</v>
      </c>
      <c r="CL207" t="s">
        <v>247</v>
      </c>
      <c r="CM207">
        <v>1</v>
      </c>
      <c r="CN207" t="s">
        <v>247</v>
      </c>
      <c r="CO207" t="s">
        <v>247</v>
      </c>
      <c r="CP207" t="s">
        <v>247</v>
      </c>
      <c r="CQ207" t="s">
        <v>247</v>
      </c>
      <c r="CR207">
        <v>1</v>
      </c>
      <c r="CS207">
        <v>1</v>
      </c>
      <c r="CT207" t="s">
        <v>247</v>
      </c>
      <c r="CU207" t="s">
        <v>247</v>
      </c>
      <c r="CV207" t="s">
        <v>247</v>
      </c>
    </row>
    <row r="208" spans="1:100">
      <c r="A208">
        <v>524</v>
      </c>
      <c r="B208" t="s">
        <v>322</v>
      </c>
      <c r="C208" t="s">
        <v>323</v>
      </c>
      <c r="D208">
        <v>3</v>
      </c>
      <c r="E208">
        <v>8</v>
      </c>
      <c r="F208">
        <v>2007</v>
      </c>
      <c r="G208" t="s">
        <v>332</v>
      </c>
      <c r="H208">
        <v>1995</v>
      </c>
      <c r="I208" t="s">
        <v>247</v>
      </c>
      <c r="J208">
        <v>0</v>
      </c>
      <c r="K208" t="s">
        <v>247</v>
      </c>
      <c r="L208">
        <v>1</v>
      </c>
      <c r="M208">
        <v>3</v>
      </c>
      <c r="N208" t="s">
        <v>333</v>
      </c>
      <c r="O208">
        <v>0</v>
      </c>
      <c r="P208">
        <v>3</v>
      </c>
      <c r="Q208">
        <v>0</v>
      </c>
      <c r="R208" t="s">
        <v>247</v>
      </c>
      <c r="S208">
        <v>0</v>
      </c>
      <c r="T208">
        <v>0</v>
      </c>
      <c r="U208">
        <v>0</v>
      </c>
      <c r="V208">
        <v>1</v>
      </c>
      <c r="W208">
        <v>0</v>
      </c>
      <c r="X208">
        <v>1</v>
      </c>
      <c r="Y208">
        <v>0</v>
      </c>
      <c r="Z208">
        <v>0</v>
      </c>
      <c r="AA208">
        <f t="shared" si="12"/>
        <v>1404000</v>
      </c>
      <c r="AB208">
        <v>270000</v>
      </c>
      <c r="AC208" t="s">
        <v>334</v>
      </c>
      <c r="AD208">
        <v>2</v>
      </c>
      <c r="AE208">
        <v>0</v>
      </c>
      <c r="AF208" t="s">
        <v>247</v>
      </c>
      <c r="AG208">
        <v>6</v>
      </c>
      <c r="AH208" t="s">
        <v>247</v>
      </c>
      <c r="AI208" t="s">
        <v>247</v>
      </c>
      <c r="AJ208" t="s">
        <v>247</v>
      </c>
      <c r="AK208" t="s">
        <v>247</v>
      </c>
      <c r="AL208" t="s">
        <v>247</v>
      </c>
      <c r="AM208" t="s">
        <v>247</v>
      </c>
      <c r="AN208" t="s">
        <v>247</v>
      </c>
      <c r="AO208" t="s">
        <v>247</v>
      </c>
      <c r="AP208">
        <v>200</v>
      </c>
      <c r="AQ208">
        <v>11.951580262418009</v>
      </c>
      <c r="AR208" t="s">
        <v>247</v>
      </c>
      <c r="AS208">
        <v>1</v>
      </c>
      <c r="AT208">
        <v>1</v>
      </c>
      <c r="AU208">
        <v>1</v>
      </c>
      <c r="AV208">
        <v>1</v>
      </c>
      <c r="AW208">
        <v>1</v>
      </c>
      <c r="AX208">
        <v>0</v>
      </c>
      <c r="AY208">
        <v>0</v>
      </c>
      <c r="AZ208">
        <v>0</v>
      </c>
      <c r="BA208">
        <v>0</v>
      </c>
      <c r="BB208">
        <v>0</v>
      </c>
      <c r="BC208">
        <v>0</v>
      </c>
      <c r="BD208">
        <v>0</v>
      </c>
      <c r="BE208">
        <v>0</v>
      </c>
      <c r="BF208">
        <v>0</v>
      </c>
      <c r="BG208" t="s">
        <v>247</v>
      </c>
      <c r="BH208" t="s">
        <v>335</v>
      </c>
      <c r="BI208">
        <v>1</v>
      </c>
      <c r="BJ208">
        <v>4</v>
      </c>
      <c r="BK208">
        <v>2</v>
      </c>
      <c r="BL208">
        <v>0</v>
      </c>
      <c r="BM208">
        <v>1</v>
      </c>
      <c r="BN208">
        <v>0</v>
      </c>
      <c r="BO208" t="s">
        <v>247</v>
      </c>
      <c r="BP208">
        <v>0</v>
      </c>
      <c r="BQ208">
        <v>0</v>
      </c>
      <c r="BR208">
        <v>1</v>
      </c>
      <c r="BS208">
        <v>0</v>
      </c>
      <c r="BT208">
        <v>0</v>
      </c>
      <c r="BU208">
        <v>1</v>
      </c>
      <c r="BV208">
        <v>0</v>
      </c>
      <c r="BW208">
        <v>1</v>
      </c>
      <c r="BX208">
        <v>1</v>
      </c>
      <c r="BY208" t="s">
        <v>247</v>
      </c>
      <c r="BZ208" t="s">
        <v>247</v>
      </c>
      <c r="CA208" t="s">
        <v>247</v>
      </c>
      <c r="CB208" t="s">
        <v>247</v>
      </c>
      <c r="CC208" t="s">
        <v>247</v>
      </c>
      <c r="CD208" t="s">
        <v>247</v>
      </c>
      <c r="CE208" t="s">
        <v>247</v>
      </c>
      <c r="CF208" t="s">
        <v>247</v>
      </c>
      <c r="CG208">
        <v>0</v>
      </c>
      <c r="CH208" t="s">
        <v>247</v>
      </c>
      <c r="CI208" t="s">
        <v>247</v>
      </c>
      <c r="CJ208" t="s">
        <v>247</v>
      </c>
      <c r="CK208" t="s">
        <v>247</v>
      </c>
      <c r="CL208" t="s">
        <v>247</v>
      </c>
      <c r="CM208">
        <v>1</v>
      </c>
      <c r="CN208" t="s">
        <v>247</v>
      </c>
      <c r="CO208" t="s">
        <v>247</v>
      </c>
      <c r="CP208" t="s">
        <v>247</v>
      </c>
      <c r="CQ208" t="s">
        <v>247</v>
      </c>
      <c r="CR208">
        <v>1</v>
      </c>
      <c r="CS208">
        <v>1</v>
      </c>
      <c r="CT208" t="s">
        <v>247</v>
      </c>
      <c r="CU208" t="s">
        <v>247</v>
      </c>
      <c r="CV208" t="s">
        <v>247</v>
      </c>
    </row>
    <row r="209" spans="1:100">
      <c r="A209">
        <v>524</v>
      </c>
      <c r="B209" t="s">
        <v>322</v>
      </c>
      <c r="C209" t="s">
        <v>323</v>
      </c>
      <c r="D209">
        <v>3</v>
      </c>
      <c r="E209">
        <v>8</v>
      </c>
      <c r="F209">
        <v>2008</v>
      </c>
      <c r="G209" t="s">
        <v>332</v>
      </c>
      <c r="H209">
        <v>1995</v>
      </c>
      <c r="I209" t="s">
        <v>247</v>
      </c>
      <c r="J209">
        <v>0</v>
      </c>
      <c r="K209" t="s">
        <v>247</v>
      </c>
      <c r="L209">
        <v>1</v>
      </c>
      <c r="M209">
        <v>3</v>
      </c>
      <c r="N209" t="s">
        <v>333</v>
      </c>
      <c r="O209">
        <v>0</v>
      </c>
      <c r="P209">
        <v>3</v>
      </c>
      <c r="Q209">
        <v>0</v>
      </c>
      <c r="R209" t="s">
        <v>247</v>
      </c>
      <c r="S209">
        <v>0</v>
      </c>
      <c r="T209">
        <v>0</v>
      </c>
      <c r="U209">
        <v>0</v>
      </c>
      <c r="V209">
        <v>1</v>
      </c>
      <c r="W209">
        <v>0</v>
      </c>
      <c r="X209">
        <v>1</v>
      </c>
      <c r="Y209">
        <v>0</v>
      </c>
      <c r="Z209">
        <v>0</v>
      </c>
      <c r="AA209">
        <f t="shared" si="12"/>
        <v>1560000</v>
      </c>
      <c r="AB209">
        <v>300000</v>
      </c>
      <c r="AC209" t="s">
        <v>334</v>
      </c>
      <c r="AD209">
        <v>2</v>
      </c>
      <c r="AE209">
        <v>0</v>
      </c>
      <c r="AF209" t="s">
        <v>247</v>
      </c>
      <c r="AG209">
        <v>6</v>
      </c>
      <c r="AH209" t="s">
        <v>247</v>
      </c>
      <c r="AI209" t="s">
        <v>247</v>
      </c>
      <c r="AJ209" t="s">
        <v>247</v>
      </c>
      <c r="AK209" t="s">
        <v>247</v>
      </c>
      <c r="AL209" t="s">
        <v>247</v>
      </c>
      <c r="AM209" t="s">
        <v>247</v>
      </c>
      <c r="AN209" t="s">
        <v>247</v>
      </c>
      <c r="AO209" t="s">
        <v>247</v>
      </c>
      <c r="AP209">
        <v>200</v>
      </c>
      <c r="AQ209">
        <v>11.537626136319474</v>
      </c>
      <c r="AR209" t="s">
        <v>247</v>
      </c>
      <c r="AS209">
        <v>1</v>
      </c>
      <c r="AT209">
        <v>1</v>
      </c>
      <c r="AU209">
        <v>1</v>
      </c>
      <c r="AV209">
        <v>1</v>
      </c>
      <c r="AW209">
        <v>1</v>
      </c>
      <c r="AX209">
        <v>0</v>
      </c>
      <c r="AY209">
        <v>0</v>
      </c>
      <c r="AZ209">
        <v>0</v>
      </c>
      <c r="BA209">
        <v>0</v>
      </c>
      <c r="BB209">
        <v>0</v>
      </c>
      <c r="BC209">
        <v>0</v>
      </c>
      <c r="BD209">
        <v>0</v>
      </c>
      <c r="BE209">
        <v>0</v>
      </c>
      <c r="BF209">
        <v>0</v>
      </c>
      <c r="BG209" t="s">
        <v>247</v>
      </c>
      <c r="BH209" t="s">
        <v>335</v>
      </c>
      <c r="BI209">
        <v>1</v>
      </c>
      <c r="BJ209">
        <v>4</v>
      </c>
      <c r="BK209">
        <v>2</v>
      </c>
      <c r="BL209">
        <v>0</v>
      </c>
      <c r="BM209">
        <v>1</v>
      </c>
      <c r="BN209">
        <v>0</v>
      </c>
      <c r="BO209" t="s">
        <v>247</v>
      </c>
      <c r="BP209">
        <v>0</v>
      </c>
      <c r="BQ209">
        <v>0</v>
      </c>
      <c r="BR209">
        <v>1</v>
      </c>
      <c r="BS209">
        <v>0</v>
      </c>
      <c r="BT209">
        <v>0</v>
      </c>
      <c r="BU209">
        <v>1</v>
      </c>
      <c r="BV209">
        <v>0</v>
      </c>
      <c r="BW209">
        <v>1</v>
      </c>
      <c r="BX209">
        <v>1</v>
      </c>
      <c r="BY209" t="s">
        <v>247</v>
      </c>
      <c r="BZ209" t="s">
        <v>247</v>
      </c>
      <c r="CA209" t="s">
        <v>247</v>
      </c>
      <c r="CB209" t="s">
        <v>247</v>
      </c>
      <c r="CC209">
        <v>681700000</v>
      </c>
      <c r="CD209">
        <v>39325998.685644925</v>
      </c>
      <c r="CE209" t="s">
        <v>247</v>
      </c>
      <c r="CF209" t="s">
        <v>247</v>
      </c>
      <c r="CG209">
        <v>0</v>
      </c>
      <c r="CH209" t="s">
        <v>247</v>
      </c>
      <c r="CI209" t="s">
        <v>247</v>
      </c>
      <c r="CJ209" t="s">
        <v>247</v>
      </c>
      <c r="CK209" t="s">
        <v>247</v>
      </c>
      <c r="CL209" t="s">
        <v>247</v>
      </c>
      <c r="CM209">
        <v>1</v>
      </c>
      <c r="CN209">
        <v>681700000</v>
      </c>
      <c r="CO209">
        <v>39325998.685644925</v>
      </c>
      <c r="CP209" t="s">
        <v>247</v>
      </c>
      <c r="CQ209" t="s">
        <v>247</v>
      </c>
      <c r="CR209">
        <v>1</v>
      </c>
      <c r="CS209">
        <v>1</v>
      </c>
      <c r="CT209">
        <v>681700000</v>
      </c>
      <c r="CU209">
        <v>39325998.685644925</v>
      </c>
      <c r="CV209">
        <v>2</v>
      </c>
    </row>
    <row r="210" spans="1:100">
      <c r="A210">
        <v>524</v>
      </c>
      <c r="B210" t="s">
        <v>322</v>
      </c>
      <c r="C210" t="s">
        <v>323</v>
      </c>
      <c r="D210">
        <v>3</v>
      </c>
      <c r="E210">
        <v>8</v>
      </c>
      <c r="F210">
        <v>2009</v>
      </c>
      <c r="G210" t="s">
        <v>332</v>
      </c>
      <c r="H210">
        <v>1995</v>
      </c>
      <c r="I210" t="s">
        <v>247</v>
      </c>
      <c r="J210">
        <v>0</v>
      </c>
      <c r="K210" t="s">
        <v>247</v>
      </c>
      <c r="L210">
        <v>1</v>
      </c>
      <c r="M210">
        <v>3</v>
      </c>
      <c r="N210" t="s">
        <v>333</v>
      </c>
      <c r="O210">
        <v>0</v>
      </c>
      <c r="P210">
        <v>3</v>
      </c>
      <c r="Q210">
        <v>0</v>
      </c>
      <c r="R210" t="s">
        <v>247</v>
      </c>
      <c r="S210">
        <v>0</v>
      </c>
      <c r="T210">
        <v>0</v>
      </c>
      <c r="U210">
        <v>0</v>
      </c>
      <c r="V210">
        <v>1</v>
      </c>
      <c r="W210">
        <v>0</v>
      </c>
      <c r="X210">
        <v>1</v>
      </c>
      <c r="Y210">
        <v>0</v>
      </c>
      <c r="Z210">
        <v>0</v>
      </c>
      <c r="AA210">
        <f t="shared" si="12"/>
        <v>3361597.2</v>
      </c>
      <c r="AB210">
        <v>646461</v>
      </c>
      <c r="AC210" t="s">
        <v>334</v>
      </c>
      <c r="AD210">
        <v>2</v>
      </c>
      <c r="AE210">
        <v>0</v>
      </c>
      <c r="AF210" t="s">
        <v>247</v>
      </c>
      <c r="AG210">
        <v>6</v>
      </c>
      <c r="AH210" t="s">
        <v>247</v>
      </c>
      <c r="AI210" t="s">
        <v>247</v>
      </c>
      <c r="AJ210" t="s">
        <v>247</v>
      </c>
      <c r="AK210" t="s">
        <v>247</v>
      </c>
      <c r="AL210">
        <v>1000</v>
      </c>
      <c r="AM210">
        <v>50.148452913760792</v>
      </c>
      <c r="AN210" t="s">
        <v>247</v>
      </c>
      <c r="AO210" t="s">
        <v>247</v>
      </c>
      <c r="AP210">
        <v>500</v>
      </c>
      <c r="AQ210">
        <v>25.074226456880396</v>
      </c>
      <c r="AR210" t="s">
        <v>247</v>
      </c>
      <c r="AS210">
        <v>1</v>
      </c>
      <c r="AT210">
        <v>1</v>
      </c>
      <c r="AU210">
        <v>1</v>
      </c>
      <c r="AV210">
        <v>1</v>
      </c>
      <c r="AW210">
        <v>1</v>
      </c>
      <c r="AX210">
        <v>0</v>
      </c>
      <c r="AY210">
        <v>0</v>
      </c>
      <c r="AZ210">
        <v>0</v>
      </c>
      <c r="BA210">
        <v>0</v>
      </c>
      <c r="BB210">
        <v>0</v>
      </c>
      <c r="BC210">
        <v>0</v>
      </c>
      <c r="BD210">
        <v>0</v>
      </c>
      <c r="BE210">
        <v>0</v>
      </c>
      <c r="BF210">
        <v>0</v>
      </c>
      <c r="BG210" t="s">
        <v>247</v>
      </c>
      <c r="BH210" t="s">
        <v>335</v>
      </c>
      <c r="BI210">
        <v>1</v>
      </c>
      <c r="BJ210">
        <v>4</v>
      </c>
      <c r="BK210">
        <v>2</v>
      </c>
      <c r="BL210">
        <v>0</v>
      </c>
      <c r="BM210">
        <v>1</v>
      </c>
      <c r="BN210">
        <v>0</v>
      </c>
      <c r="BO210" t="s">
        <v>247</v>
      </c>
      <c r="BP210">
        <v>0</v>
      </c>
      <c r="BQ210">
        <v>0</v>
      </c>
      <c r="BR210">
        <v>1</v>
      </c>
      <c r="BS210">
        <v>0</v>
      </c>
      <c r="BT210">
        <v>0</v>
      </c>
      <c r="BU210">
        <v>1</v>
      </c>
      <c r="BV210">
        <v>0</v>
      </c>
      <c r="BW210">
        <v>1</v>
      </c>
      <c r="BX210">
        <v>1</v>
      </c>
      <c r="BY210" t="s">
        <v>247</v>
      </c>
      <c r="BZ210" t="s">
        <v>247</v>
      </c>
      <c r="CA210" t="s">
        <v>247</v>
      </c>
      <c r="CB210" t="s">
        <v>247</v>
      </c>
      <c r="CC210">
        <v>3860800000</v>
      </c>
      <c r="CD210">
        <v>193613147.00944766</v>
      </c>
      <c r="CE210" t="s">
        <v>247</v>
      </c>
      <c r="CF210" t="s">
        <v>247</v>
      </c>
      <c r="CG210">
        <v>0</v>
      </c>
      <c r="CH210" t="s">
        <v>247</v>
      </c>
      <c r="CI210" t="s">
        <v>247</v>
      </c>
      <c r="CJ210" t="s">
        <v>247</v>
      </c>
      <c r="CK210" t="s">
        <v>247</v>
      </c>
      <c r="CL210" t="s">
        <v>247</v>
      </c>
      <c r="CM210">
        <v>1</v>
      </c>
      <c r="CN210">
        <v>3860800000</v>
      </c>
      <c r="CO210">
        <v>193613147.00944766</v>
      </c>
      <c r="CP210" t="s">
        <v>247</v>
      </c>
      <c r="CQ210" t="s">
        <v>247</v>
      </c>
      <c r="CR210">
        <v>1</v>
      </c>
      <c r="CS210">
        <v>1</v>
      </c>
      <c r="CT210">
        <v>3860800000</v>
      </c>
      <c r="CU210">
        <v>193613147.00944766</v>
      </c>
      <c r="CV210">
        <v>2</v>
      </c>
    </row>
    <row r="211" spans="1:100">
      <c r="A211">
        <v>524</v>
      </c>
      <c r="B211" t="s">
        <v>322</v>
      </c>
      <c r="C211" t="s">
        <v>323</v>
      </c>
      <c r="D211">
        <v>3</v>
      </c>
      <c r="E211">
        <v>8</v>
      </c>
      <c r="F211">
        <v>2010</v>
      </c>
      <c r="G211" t="s">
        <v>332</v>
      </c>
      <c r="H211">
        <v>1995</v>
      </c>
      <c r="I211" t="s">
        <v>247</v>
      </c>
      <c r="J211">
        <v>0</v>
      </c>
      <c r="K211" t="s">
        <v>247</v>
      </c>
      <c r="L211">
        <v>1</v>
      </c>
      <c r="M211">
        <v>3</v>
      </c>
      <c r="N211" t="s">
        <v>333</v>
      </c>
      <c r="O211">
        <v>0</v>
      </c>
      <c r="P211">
        <v>3</v>
      </c>
      <c r="Q211">
        <v>0</v>
      </c>
      <c r="R211" t="s">
        <v>247</v>
      </c>
      <c r="S211">
        <v>0</v>
      </c>
      <c r="T211">
        <v>0</v>
      </c>
      <c r="U211">
        <v>0</v>
      </c>
      <c r="V211">
        <v>1</v>
      </c>
      <c r="W211">
        <v>0</v>
      </c>
      <c r="X211">
        <v>1</v>
      </c>
      <c r="Y211">
        <v>0</v>
      </c>
      <c r="Z211">
        <v>0</v>
      </c>
      <c r="AA211">
        <f t="shared" si="12"/>
        <v>3328618.8000000003</v>
      </c>
      <c r="AB211">
        <v>640119</v>
      </c>
      <c r="AC211" t="s">
        <v>334</v>
      </c>
      <c r="AD211">
        <v>2</v>
      </c>
      <c r="AE211">
        <v>0</v>
      </c>
      <c r="AF211" t="s">
        <v>247</v>
      </c>
      <c r="AG211">
        <v>6</v>
      </c>
      <c r="AH211" t="s">
        <v>247</v>
      </c>
      <c r="AI211" t="s">
        <v>247</v>
      </c>
      <c r="AJ211" t="s">
        <v>247</v>
      </c>
      <c r="AK211" t="s">
        <v>247</v>
      </c>
      <c r="AL211">
        <v>1000</v>
      </c>
      <c r="AM211">
        <v>44.083623995222901</v>
      </c>
      <c r="AN211" t="s">
        <v>247</v>
      </c>
      <c r="AO211" t="s">
        <v>247</v>
      </c>
      <c r="AP211">
        <v>500</v>
      </c>
      <c r="AQ211">
        <v>22.04181199761145</v>
      </c>
      <c r="AR211" t="s">
        <v>247</v>
      </c>
      <c r="AS211">
        <v>1</v>
      </c>
      <c r="AT211">
        <v>1</v>
      </c>
      <c r="AU211">
        <v>1</v>
      </c>
      <c r="AV211">
        <v>1</v>
      </c>
      <c r="AW211">
        <v>1</v>
      </c>
      <c r="AX211">
        <v>0</v>
      </c>
      <c r="AY211">
        <v>0</v>
      </c>
      <c r="AZ211">
        <v>0</v>
      </c>
      <c r="BA211">
        <v>0</v>
      </c>
      <c r="BB211">
        <v>0</v>
      </c>
      <c r="BC211">
        <v>0</v>
      </c>
      <c r="BD211">
        <v>0</v>
      </c>
      <c r="BE211">
        <v>0</v>
      </c>
      <c r="BF211">
        <v>0</v>
      </c>
      <c r="BG211" t="s">
        <v>247</v>
      </c>
      <c r="BH211" t="s">
        <v>335</v>
      </c>
      <c r="BI211">
        <v>1</v>
      </c>
      <c r="BJ211">
        <v>4</v>
      </c>
      <c r="BK211">
        <v>2</v>
      </c>
      <c r="BL211">
        <v>0</v>
      </c>
      <c r="BM211">
        <v>1</v>
      </c>
      <c r="BN211">
        <v>0</v>
      </c>
      <c r="BO211" t="s">
        <v>247</v>
      </c>
      <c r="BP211">
        <v>0</v>
      </c>
      <c r="BQ211">
        <v>0</v>
      </c>
      <c r="BR211">
        <v>1</v>
      </c>
      <c r="BS211">
        <v>0</v>
      </c>
      <c r="BT211">
        <v>0</v>
      </c>
      <c r="BU211">
        <v>1</v>
      </c>
      <c r="BV211">
        <v>0</v>
      </c>
      <c r="BW211">
        <v>1</v>
      </c>
      <c r="BX211">
        <v>1</v>
      </c>
      <c r="BY211" t="s">
        <v>247</v>
      </c>
      <c r="BZ211" t="s">
        <v>247</v>
      </c>
      <c r="CA211" t="s">
        <v>247</v>
      </c>
      <c r="CB211" t="s">
        <v>247</v>
      </c>
      <c r="CC211">
        <v>4176800000</v>
      </c>
      <c r="CD211">
        <v>184128480.70324701</v>
      </c>
      <c r="CE211" t="s">
        <v>247</v>
      </c>
      <c r="CF211" t="s">
        <v>247</v>
      </c>
      <c r="CG211">
        <v>0</v>
      </c>
      <c r="CH211" t="s">
        <v>247</v>
      </c>
      <c r="CI211" t="s">
        <v>247</v>
      </c>
      <c r="CJ211" t="s">
        <v>247</v>
      </c>
      <c r="CK211" t="s">
        <v>247</v>
      </c>
      <c r="CL211" t="s">
        <v>247</v>
      </c>
      <c r="CM211">
        <v>1</v>
      </c>
      <c r="CN211">
        <v>4176800000</v>
      </c>
      <c r="CO211">
        <v>184128480.70324701</v>
      </c>
      <c r="CP211" t="s">
        <v>247</v>
      </c>
      <c r="CQ211" t="s">
        <v>247</v>
      </c>
      <c r="CR211">
        <v>1</v>
      </c>
      <c r="CS211">
        <v>1</v>
      </c>
      <c r="CT211">
        <v>4176800000</v>
      </c>
      <c r="CU211">
        <v>184128480.70324701</v>
      </c>
      <c r="CV211">
        <v>2</v>
      </c>
    </row>
    <row r="212" spans="1:100">
      <c r="A212">
        <v>524</v>
      </c>
      <c r="B212" t="s">
        <v>322</v>
      </c>
      <c r="C212" t="s">
        <v>323</v>
      </c>
      <c r="D212">
        <v>3</v>
      </c>
      <c r="E212">
        <v>8</v>
      </c>
      <c r="F212">
        <v>2011</v>
      </c>
      <c r="G212" t="s">
        <v>332</v>
      </c>
      <c r="H212">
        <v>1995</v>
      </c>
      <c r="I212" t="s">
        <v>247</v>
      </c>
      <c r="J212">
        <v>0</v>
      </c>
      <c r="K212" t="s">
        <v>247</v>
      </c>
      <c r="L212">
        <v>1</v>
      </c>
      <c r="M212">
        <v>3</v>
      </c>
      <c r="N212" t="s">
        <v>333</v>
      </c>
      <c r="O212">
        <v>0</v>
      </c>
      <c r="P212">
        <v>3</v>
      </c>
      <c r="Q212">
        <v>0</v>
      </c>
      <c r="R212" t="s">
        <v>247</v>
      </c>
      <c r="S212">
        <v>0</v>
      </c>
      <c r="T212">
        <v>0</v>
      </c>
      <c r="U212">
        <v>0</v>
      </c>
      <c r="V212">
        <v>1</v>
      </c>
      <c r="W212">
        <v>0</v>
      </c>
      <c r="X212">
        <v>1</v>
      </c>
      <c r="Y212">
        <v>0</v>
      </c>
      <c r="Z212">
        <v>0</v>
      </c>
      <c r="AA212" t="s">
        <v>247</v>
      </c>
      <c r="AB212" t="s">
        <v>247</v>
      </c>
      <c r="AC212" t="s">
        <v>334</v>
      </c>
      <c r="AD212">
        <v>2</v>
      </c>
      <c r="AE212">
        <v>0</v>
      </c>
      <c r="AF212" t="s">
        <v>247</v>
      </c>
      <c r="AG212">
        <v>6</v>
      </c>
      <c r="AH212" t="s">
        <v>247</v>
      </c>
      <c r="AI212" t="s">
        <v>247</v>
      </c>
      <c r="AJ212" t="s">
        <v>247</v>
      </c>
      <c r="AK212" t="s">
        <v>247</v>
      </c>
      <c r="AL212">
        <v>1000</v>
      </c>
      <c r="AM212">
        <v>40.604018655224081</v>
      </c>
      <c r="AN212" t="s">
        <v>247</v>
      </c>
      <c r="AO212" t="s">
        <v>247</v>
      </c>
      <c r="AP212">
        <v>500</v>
      </c>
      <c r="AQ212">
        <v>20.302009327612041</v>
      </c>
      <c r="AR212" t="s">
        <v>247</v>
      </c>
      <c r="AS212">
        <v>1</v>
      </c>
      <c r="AT212">
        <v>1</v>
      </c>
      <c r="AU212">
        <v>1</v>
      </c>
      <c r="AV212">
        <v>1</v>
      </c>
      <c r="AW212">
        <v>1</v>
      </c>
      <c r="AX212">
        <v>0</v>
      </c>
      <c r="AY212">
        <v>0</v>
      </c>
      <c r="AZ212">
        <v>0</v>
      </c>
      <c r="BA212">
        <v>0</v>
      </c>
      <c r="BB212">
        <v>0</v>
      </c>
      <c r="BC212">
        <v>0</v>
      </c>
      <c r="BD212">
        <v>0</v>
      </c>
      <c r="BE212">
        <v>0</v>
      </c>
      <c r="BF212">
        <v>0</v>
      </c>
      <c r="BG212" t="s">
        <v>247</v>
      </c>
      <c r="BH212" t="s">
        <v>335</v>
      </c>
      <c r="BI212">
        <v>1</v>
      </c>
      <c r="BJ212">
        <v>4</v>
      </c>
      <c r="BK212">
        <v>2</v>
      </c>
      <c r="BL212">
        <v>0</v>
      </c>
      <c r="BM212">
        <v>1</v>
      </c>
      <c r="BN212">
        <v>0</v>
      </c>
      <c r="BO212" t="s">
        <v>247</v>
      </c>
      <c r="BP212">
        <v>0</v>
      </c>
      <c r="BQ212">
        <v>0</v>
      </c>
      <c r="BR212">
        <v>1</v>
      </c>
      <c r="BS212">
        <v>0</v>
      </c>
      <c r="BT212">
        <v>0</v>
      </c>
      <c r="BU212">
        <v>1</v>
      </c>
      <c r="BV212">
        <v>0</v>
      </c>
      <c r="BW212">
        <v>1</v>
      </c>
      <c r="BX212">
        <v>1</v>
      </c>
      <c r="BY212" t="s">
        <v>247</v>
      </c>
      <c r="BZ212" t="s">
        <v>247</v>
      </c>
      <c r="CA212" t="s">
        <v>247</v>
      </c>
      <c r="CB212" t="s">
        <v>247</v>
      </c>
      <c r="CC212" t="s">
        <v>247</v>
      </c>
      <c r="CD212" t="s">
        <v>247</v>
      </c>
      <c r="CE212" t="s">
        <v>247</v>
      </c>
      <c r="CF212" t="s">
        <v>247</v>
      </c>
      <c r="CG212">
        <v>0</v>
      </c>
      <c r="CH212" t="s">
        <v>247</v>
      </c>
      <c r="CI212" t="s">
        <v>247</v>
      </c>
      <c r="CJ212" t="s">
        <v>247</v>
      </c>
      <c r="CK212" t="s">
        <v>247</v>
      </c>
      <c r="CL212" t="s">
        <v>247</v>
      </c>
      <c r="CM212">
        <v>1</v>
      </c>
      <c r="CN212" t="s">
        <v>247</v>
      </c>
      <c r="CO212" t="s">
        <v>247</v>
      </c>
      <c r="CP212" t="s">
        <v>247</v>
      </c>
      <c r="CQ212" t="s">
        <v>247</v>
      </c>
      <c r="CR212">
        <v>1</v>
      </c>
      <c r="CS212">
        <v>1</v>
      </c>
      <c r="CT212" t="s">
        <v>247</v>
      </c>
      <c r="CU212" t="s">
        <v>247</v>
      </c>
      <c r="CV212" t="s">
        <v>247</v>
      </c>
    </row>
    <row r="213" spans="1:100">
      <c r="A213">
        <v>524</v>
      </c>
      <c r="B213" t="s">
        <v>322</v>
      </c>
      <c r="C213" t="s">
        <v>323</v>
      </c>
      <c r="D213">
        <v>3</v>
      </c>
      <c r="E213">
        <v>8</v>
      </c>
      <c r="F213">
        <v>2012</v>
      </c>
      <c r="G213" t="s">
        <v>332</v>
      </c>
      <c r="H213">
        <v>1995</v>
      </c>
      <c r="I213" t="s">
        <v>247</v>
      </c>
      <c r="J213">
        <v>0</v>
      </c>
      <c r="K213" t="s">
        <v>247</v>
      </c>
      <c r="L213">
        <v>1</v>
      </c>
      <c r="M213">
        <v>3</v>
      </c>
      <c r="N213" t="s">
        <v>333</v>
      </c>
      <c r="O213">
        <v>0</v>
      </c>
      <c r="P213">
        <v>3</v>
      </c>
      <c r="Q213">
        <v>0</v>
      </c>
      <c r="R213" t="s">
        <v>247</v>
      </c>
      <c r="S213">
        <v>0</v>
      </c>
      <c r="T213">
        <v>0</v>
      </c>
      <c r="U213">
        <v>0</v>
      </c>
      <c r="V213">
        <v>1</v>
      </c>
      <c r="W213">
        <v>0</v>
      </c>
      <c r="X213">
        <v>1</v>
      </c>
      <c r="Y213">
        <v>0</v>
      </c>
      <c r="Z213">
        <v>0</v>
      </c>
      <c r="AA213" t="s">
        <v>247</v>
      </c>
      <c r="AB213" t="s">
        <v>247</v>
      </c>
      <c r="AC213" t="s">
        <v>334</v>
      </c>
      <c r="AD213">
        <v>2</v>
      </c>
      <c r="AE213">
        <v>0</v>
      </c>
      <c r="AF213" t="s">
        <v>247</v>
      </c>
      <c r="AG213">
        <v>6</v>
      </c>
      <c r="AH213" t="s">
        <v>247</v>
      </c>
      <c r="AI213" t="s">
        <v>247</v>
      </c>
      <c r="AJ213" t="s">
        <v>247</v>
      </c>
      <c r="AK213" t="s">
        <v>247</v>
      </c>
      <c r="AL213">
        <v>1000</v>
      </c>
      <c r="AM213">
        <v>38.778993286078084</v>
      </c>
      <c r="AN213" t="s">
        <v>247</v>
      </c>
      <c r="AO213" t="s">
        <v>247</v>
      </c>
      <c r="AP213">
        <v>500</v>
      </c>
      <c r="AQ213">
        <v>19.389496643039042</v>
      </c>
      <c r="AR213" t="s">
        <v>247</v>
      </c>
      <c r="AS213">
        <v>1</v>
      </c>
      <c r="AT213">
        <v>1</v>
      </c>
      <c r="AU213">
        <v>1</v>
      </c>
      <c r="AV213">
        <v>1</v>
      </c>
      <c r="AW213">
        <v>1</v>
      </c>
      <c r="AX213">
        <v>0</v>
      </c>
      <c r="AY213">
        <v>0</v>
      </c>
      <c r="AZ213">
        <v>0</v>
      </c>
      <c r="BA213">
        <v>0</v>
      </c>
      <c r="BB213">
        <v>0</v>
      </c>
      <c r="BC213">
        <v>0</v>
      </c>
      <c r="BD213">
        <v>0</v>
      </c>
      <c r="BE213">
        <v>0</v>
      </c>
      <c r="BF213">
        <v>0</v>
      </c>
      <c r="BG213" t="s">
        <v>247</v>
      </c>
      <c r="BH213" t="s">
        <v>335</v>
      </c>
      <c r="BI213">
        <v>1</v>
      </c>
      <c r="BJ213">
        <v>4</v>
      </c>
      <c r="BK213">
        <v>2</v>
      </c>
      <c r="BL213">
        <v>0</v>
      </c>
      <c r="BM213">
        <v>1</v>
      </c>
      <c r="BN213">
        <v>0</v>
      </c>
      <c r="BO213" t="s">
        <v>247</v>
      </c>
      <c r="BP213">
        <v>0</v>
      </c>
      <c r="BQ213">
        <v>0</v>
      </c>
      <c r="BR213">
        <v>1</v>
      </c>
      <c r="BS213">
        <v>0</v>
      </c>
      <c r="BT213">
        <v>0</v>
      </c>
      <c r="BU213">
        <v>1</v>
      </c>
      <c r="BV213">
        <v>0</v>
      </c>
      <c r="BW213">
        <v>1</v>
      </c>
      <c r="BX213">
        <v>1</v>
      </c>
      <c r="BY213" t="s">
        <v>247</v>
      </c>
      <c r="BZ213" t="s">
        <v>247</v>
      </c>
      <c r="CA213" t="s">
        <v>247</v>
      </c>
      <c r="CB213" t="s">
        <v>247</v>
      </c>
      <c r="CC213" t="s">
        <v>247</v>
      </c>
      <c r="CD213" t="s">
        <v>247</v>
      </c>
      <c r="CE213" t="s">
        <v>247</v>
      </c>
      <c r="CF213" t="s">
        <v>247</v>
      </c>
      <c r="CG213">
        <v>0</v>
      </c>
      <c r="CH213" t="s">
        <v>247</v>
      </c>
      <c r="CI213" t="s">
        <v>247</v>
      </c>
      <c r="CJ213" t="s">
        <v>247</v>
      </c>
      <c r="CK213" t="s">
        <v>247</v>
      </c>
      <c r="CL213" t="s">
        <v>247</v>
      </c>
      <c r="CM213">
        <v>1</v>
      </c>
      <c r="CN213" t="s">
        <v>247</v>
      </c>
      <c r="CO213" t="s">
        <v>247</v>
      </c>
      <c r="CP213" t="s">
        <v>247</v>
      </c>
      <c r="CQ213" t="s">
        <v>247</v>
      </c>
      <c r="CR213">
        <v>1</v>
      </c>
      <c r="CS213">
        <v>1</v>
      </c>
      <c r="CT213" t="s">
        <v>247</v>
      </c>
      <c r="CU213" t="s">
        <v>247</v>
      </c>
      <c r="CV213" t="s">
        <v>247</v>
      </c>
    </row>
    <row r="214" spans="1:100">
      <c r="A214">
        <v>524</v>
      </c>
      <c r="B214" t="s">
        <v>322</v>
      </c>
      <c r="C214" t="s">
        <v>323</v>
      </c>
      <c r="D214">
        <v>3</v>
      </c>
      <c r="E214">
        <v>8</v>
      </c>
      <c r="F214">
        <v>2013</v>
      </c>
      <c r="G214" t="s">
        <v>332</v>
      </c>
      <c r="H214">
        <v>1995</v>
      </c>
      <c r="I214" t="s">
        <v>247</v>
      </c>
      <c r="J214">
        <v>0</v>
      </c>
      <c r="K214" t="s">
        <v>247</v>
      </c>
      <c r="L214">
        <v>1</v>
      </c>
      <c r="M214">
        <v>3</v>
      </c>
      <c r="N214" t="s">
        <v>333</v>
      </c>
      <c r="O214">
        <v>0</v>
      </c>
      <c r="P214">
        <v>3</v>
      </c>
      <c r="Q214">
        <v>0</v>
      </c>
      <c r="R214" t="s">
        <v>247</v>
      </c>
      <c r="S214">
        <v>0</v>
      </c>
      <c r="T214">
        <v>0</v>
      </c>
      <c r="U214">
        <v>0</v>
      </c>
      <c r="V214">
        <v>1</v>
      </c>
      <c r="W214">
        <v>0</v>
      </c>
      <c r="X214">
        <v>1</v>
      </c>
      <c r="Y214">
        <v>0</v>
      </c>
      <c r="Z214">
        <v>0</v>
      </c>
      <c r="AA214" t="s">
        <v>247</v>
      </c>
      <c r="AB214" t="s">
        <v>247</v>
      </c>
      <c r="AC214" t="s">
        <v>334</v>
      </c>
      <c r="AD214">
        <v>2</v>
      </c>
      <c r="AE214">
        <v>0</v>
      </c>
      <c r="AF214" t="s">
        <v>247</v>
      </c>
      <c r="AG214">
        <v>6</v>
      </c>
      <c r="AH214" t="s">
        <v>247</v>
      </c>
      <c r="AI214" t="s">
        <v>247</v>
      </c>
      <c r="AJ214" t="s">
        <v>247</v>
      </c>
      <c r="AK214" t="s">
        <v>247</v>
      </c>
      <c r="AL214">
        <v>1000</v>
      </c>
      <c r="AM214">
        <v>36.973444500801612</v>
      </c>
      <c r="AN214" t="s">
        <v>247</v>
      </c>
      <c r="AO214" t="s">
        <v>247</v>
      </c>
      <c r="AP214">
        <v>500</v>
      </c>
      <c r="AQ214">
        <v>18.486722250400806</v>
      </c>
      <c r="AR214" t="s">
        <v>247</v>
      </c>
      <c r="AS214">
        <v>1</v>
      </c>
      <c r="AT214">
        <v>1</v>
      </c>
      <c r="AU214">
        <v>1</v>
      </c>
      <c r="AV214">
        <v>1</v>
      </c>
      <c r="AW214">
        <v>1</v>
      </c>
      <c r="AX214">
        <v>0</v>
      </c>
      <c r="AY214">
        <v>0</v>
      </c>
      <c r="AZ214">
        <v>0</v>
      </c>
      <c r="BA214">
        <v>0</v>
      </c>
      <c r="BB214">
        <v>0</v>
      </c>
      <c r="BC214">
        <v>0</v>
      </c>
      <c r="BD214">
        <v>0</v>
      </c>
      <c r="BE214">
        <v>0</v>
      </c>
      <c r="BF214">
        <v>0</v>
      </c>
      <c r="BG214" t="s">
        <v>247</v>
      </c>
      <c r="BH214" t="s">
        <v>335</v>
      </c>
      <c r="BI214">
        <v>1</v>
      </c>
      <c r="BJ214">
        <v>4</v>
      </c>
      <c r="BK214">
        <v>2</v>
      </c>
      <c r="BL214">
        <v>0</v>
      </c>
      <c r="BM214">
        <v>1</v>
      </c>
      <c r="BN214">
        <v>0</v>
      </c>
      <c r="BO214" t="s">
        <v>247</v>
      </c>
      <c r="BP214">
        <v>0</v>
      </c>
      <c r="BQ214">
        <v>0</v>
      </c>
      <c r="BR214">
        <v>1</v>
      </c>
      <c r="BS214">
        <v>0</v>
      </c>
      <c r="BT214">
        <v>0</v>
      </c>
      <c r="BU214">
        <v>1</v>
      </c>
      <c r="BV214">
        <v>0</v>
      </c>
      <c r="BW214">
        <v>1</v>
      </c>
      <c r="BX214">
        <v>1</v>
      </c>
      <c r="BY214" t="s">
        <v>247</v>
      </c>
      <c r="BZ214" t="s">
        <v>247</v>
      </c>
      <c r="CA214" t="s">
        <v>247</v>
      </c>
      <c r="CB214" t="s">
        <v>247</v>
      </c>
      <c r="CC214" t="s">
        <v>247</v>
      </c>
      <c r="CD214" t="s">
        <v>247</v>
      </c>
      <c r="CE214" t="s">
        <v>247</v>
      </c>
      <c r="CF214" t="s">
        <v>247</v>
      </c>
      <c r="CG214">
        <v>0</v>
      </c>
      <c r="CH214" t="s">
        <v>247</v>
      </c>
      <c r="CI214" t="s">
        <v>247</v>
      </c>
      <c r="CJ214" t="s">
        <v>247</v>
      </c>
      <c r="CK214" t="s">
        <v>247</v>
      </c>
      <c r="CL214" t="s">
        <v>247</v>
      </c>
      <c r="CM214">
        <v>1</v>
      </c>
      <c r="CN214" t="s">
        <v>247</v>
      </c>
      <c r="CO214" t="s">
        <v>247</v>
      </c>
      <c r="CP214" t="s">
        <v>247</v>
      </c>
      <c r="CQ214" t="s">
        <v>247</v>
      </c>
      <c r="CR214">
        <v>1</v>
      </c>
      <c r="CS214">
        <v>1</v>
      </c>
      <c r="CT214" t="s">
        <v>247</v>
      </c>
      <c r="CU214" t="s">
        <v>247</v>
      </c>
      <c r="CV214" t="s">
        <v>247</v>
      </c>
    </row>
    <row r="215" spans="1:100">
      <c r="A215">
        <v>524</v>
      </c>
      <c r="B215" t="s">
        <v>322</v>
      </c>
      <c r="C215" t="s">
        <v>323</v>
      </c>
      <c r="D215">
        <v>3</v>
      </c>
      <c r="E215">
        <v>8</v>
      </c>
      <c r="F215">
        <v>2014</v>
      </c>
      <c r="G215" t="s">
        <v>332</v>
      </c>
      <c r="H215">
        <v>1995</v>
      </c>
      <c r="I215" t="s">
        <v>247</v>
      </c>
      <c r="J215">
        <v>0</v>
      </c>
      <c r="K215" t="s">
        <v>247</v>
      </c>
      <c r="L215">
        <v>1</v>
      </c>
      <c r="M215">
        <v>3</v>
      </c>
      <c r="N215" t="s">
        <v>333</v>
      </c>
      <c r="O215">
        <v>0</v>
      </c>
      <c r="P215">
        <v>3</v>
      </c>
      <c r="Q215">
        <v>0</v>
      </c>
      <c r="R215" t="s">
        <v>247</v>
      </c>
      <c r="S215">
        <v>0</v>
      </c>
      <c r="T215">
        <v>0</v>
      </c>
      <c r="U215">
        <v>0</v>
      </c>
      <c r="V215">
        <v>1</v>
      </c>
      <c r="W215">
        <v>0</v>
      </c>
      <c r="X215">
        <v>1</v>
      </c>
      <c r="Y215">
        <v>0</v>
      </c>
      <c r="Z215">
        <v>0</v>
      </c>
      <c r="AA215" t="s">
        <v>247</v>
      </c>
      <c r="AB215" t="s">
        <v>247</v>
      </c>
      <c r="AC215" t="s">
        <v>334</v>
      </c>
      <c r="AD215">
        <v>2</v>
      </c>
      <c r="AE215">
        <v>0</v>
      </c>
      <c r="AF215" t="s">
        <v>247</v>
      </c>
      <c r="AG215">
        <v>6</v>
      </c>
      <c r="AH215" t="s">
        <v>247</v>
      </c>
      <c r="AI215" t="s">
        <v>247</v>
      </c>
      <c r="AJ215" t="s">
        <v>247</v>
      </c>
      <c r="AK215" t="s">
        <v>247</v>
      </c>
      <c r="AL215">
        <v>1000</v>
      </c>
      <c r="AM215">
        <v>34.41668184803315</v>
      </c>
      <c r="AN215" t="s">
        <v>247</v>
      </c>
      <c r="AO215" t="s">
        <v>247</v>
      </c>
      <c r="AP215">
        <v>500</v>
      </c>
      <c r="AQ215">
        <v>17.208340924016575</v>
      </c>
      <c r="AR215" t="s">
        <v>247</v>
      </c>
      <c r="AS215">
        <v>1</v>
      </c>
      <c r="AT215">
        <v>1</v>
      </c>
      <c r="AU215">
        <v>1</v>
      </c>
      <c r="AV215">
        <v>1</v>
      </c>
      <c r="AW215">
        <v>1</v>
      </c>
      <c r="AX215">
        <v>0</v>
      </c>
      <c r="AY215">
        <v>0</v>
      </c>
      <c r="AZ215">
        <v>0</v>
      </c>
      <c r="BA215">
        <v>0</v>
      </c>
      <c r="BB215">
        <v>0</v>
      </c>
      <c r="BC215">
        <v>0</v>
      </c>
      <c r="BD215">
        <v>0</v>
      </c>
      <c r="BE215">
        <v>0</v>
      </c>
      <c r="BF215">
        <v>0</v>
      </c>
      <c r="BG215" t="s">
        <v>247</v>
      </c>
      <c r="BH215" t="s">
        <v>335</v>
      </c>
      <c r="BI215">
        <v>1</v>
      </c>
      <c r="BJ215">
        <v>4</v>
      </c>
      <c r="BK215">
        <v>2</v>
      </c>
      <c r="BL215">
        <v>0</v>
      </c>
      <c r="BM215">
        <v>1</v>
      </c>
      <c r="BN215">
        <v>0</v>
      </c>
      <c r="BO215" t="s">
        <v>247</v>
      </c>
      <c r="BP215">
        <v>0</v>
      </c>
      <c r="BQ215">
        <v>0</v>
      </c>
      <c r="BR215">
        <v>1</v>
      </c>
      <c r="BS215">
        <v>0</v>
      </c>
      <c r="BT215">
        <v>0</v>
      </c>
      <c r="BU215">
        <v>1</v>
      </c>
      <c r="BV215">
        <v>0</v>
      </c>
      <c r="BW215">
        <v>1</v>
      </c>
      <c r="BX215">
        <v>1</v>
      </c>
      <c r="BY215" t="s">
        <v>247</v>
      </c>
      <c r="BZ215" t="s">
        <v>247</v>
      </c>
      <c r="CA215" t="s">
        <v>247</v>
      </c>
      <c r="CB215" t="s">
        <v>247</v>
      </c>
      <c r="CC215" t="s">
        <v>247</v>
      </c>
      <c r="CD215" t="s">
        <v>247</v>
      </c>
      <c r="CE215" t="s">
        <v>247</v>
      </c>
      <c r="CF215" t="s">
        <v>247</v>
      </c>
      <c r="CG215">
        <v>0</v>
      </c>
      <c r="CH215" t="s">
        <v>247</v>
      </c>
      <c r="CI215" t="s">
        <v>247</v>
      </c>
      <c r="CJ215" t="s">
        <v>247</v>
      </c>
      <c r="CK215" t="s">
        <v>247</v>
      </c>
      <c r="CL215" t="s">
        <v>247</v>
      </c>
      <c r="CM215">
        <v>1</v>
      </c>
      <c r="CN215" t="s">
        <v>247</v>
      </c>
      <c r="CO215" t="s">
        <v>247</v>
      </c>
      <c r="CP215" t="s">
        <v>247</v>
      </c>
      <c r="CQ215" t="s">
        <v>247</v>
      </c>
      <c r="CR215">
        <v>1</v>
      </c>
      <c r="CS215">
        <v>1</v>
      </c>
      <c r="CT215" t="s">
        <v>247</v>
      </c>
      <c r="CU215" t="s">
        <v>247</v>
      </c>
      <c r="CV215" t="s">
        <v>247</v>
      </c>
    </row>
    <row r="216" spans="1:100">
      <c r="A216">
        <v>524</v>
      </c>
      <c r="B216" t="s">
        <v>322</v>
      </c>
      <c r="C216" t="s">
        <v>323</v>
      </c>
      <c r="D216">
        <v>3</v>
      </c>
      <c r="E216">
        <v>8</v>
      </c>
      <c r="F216">
        <v>2015</v>
      </c>
      <c r="G216" t="s">
        <v>332</v>
      </c>
      <c r="H216">
        <v>1995</v>
      </c>
      <c r="I216" t="s">
        <v>247</v>
      </c>
      <c r="J216">
        <v>0</v>
      </c>
      <c r="K216" t="s">
        <v>247</v>
      </c>
      <c r="L216">
        <v>1</v>
      </c>
      <c r="M216">
        <v>3</v>
      </c>
      <c r="N216" t="s">
        <v>333</v>
      </c>
      <c r="O216">
        <v>0</v>
      </c>
      <c r="P216">
        <v>3</v>
      </c>
      <c r="Q216">
        <v>0</v>
      </c>
      <c r="R216" t="s">
        <v>247</v>
      </c>
      <c r="S216">
        <v>0</v>
      </c>
      <c r="T216">
        <v>0</v>
      </c>
      <c r="U216">
        <v>0</v>
      </c>
      <c r="V216">
        <v>1</v>
      </c>
      <c r="W216">
        <v>0</v>
      </c>
      <c r="X216">
        <v>1</v>
      </c>
      <c r="Y216">
        <v>0</v>
      </c>
      <c r="Z216">
        <v>0</v>
      </c>
      <c r="AA216">
        <f>AB216*5.2</f>
        <v>5440619.6000000006</v>
      </c>
      <c r="AB216">
        <v>1046273</v>
      </c>
      <c r="AC216" t="s">
        <v>334</v>
      </c>
      <c r="AD216">
        <v>2</v>
      </c>
      <c r="AE216">
        <v>0</v>
      </c>
      <c r="AF216" t="s">
        <v>247</v>
      </c>
      <c r="AG216">
        <v>6</v>
      </c>
      <c r="AH216" t="s">
        <v>247</v>
      </c>
      <c r="AI216" t="s">
        <v>247</v>
      </c>
      <c r="AJ216" t="s">
        <v>247</v>
      </c>
      <c r="AK216" t="s">
        <v>247</v>
      </c>
      <c r="AL216" t="s">
        <v>247</v>
      </c>
      <c r="AM216" t="s">
        <v>247</v>
      </c>
      <c r="AN216" t="s">
        <v>247</v>
      </c>
      <c r="AO216" t="s">
        <v>247</v>
      </c>
      <c r="AP216">
        <v>1000</v>
      </c>
      <c r="AQ216">
        <v>33.107213297116608</v>
      </c>
      <c r="AR216" t="s">
        <v>247</v>
      </c>
      <c r="AS216">
        <v>1</v>
      </c>
      <c r="AT216">
        <v>1</v>
      </c>
      <c r="AU216">
        <v>1</v>
      </c>
      <c r="AV216">
        <v>0</v>
      </c>
      <c r="AW216">
        <v>1</v>
      </c>
      <c r="AX216">
        <v>0</v>
      </c>
      <c r="AY216">
        <v>0</v>
      </c>
      <c r="AZ216">
        <v>0</v>
      </c>
      <c r="BA216">
        <v>0</v>
      </c>
      <c r="BB216">
        <v>0</v>
      </c>
      <c r="BC216">
        <v>0</v>
      </c>
      <c r="BD216">
        <v>0</v>
      </c>
      <c r="BE216">
        <v>0</v>
      </c>
      <c r="BF216">
        <v>0</v>
      </c>
      <c r="BG216" t="s">
        <v>247</v>
      </c>
      <c r="BH216" t="s">
        <v>335</v>
      </c>
      <c r="BI216">
        <v>1</v>
      </c>
      <c r="BJ216">
        <v>4</v>
      </c>
      <c r="BK216">
        <v>2</v>
      </c>
      <c r="BL216">
        <v>0</v>
      </c>
      <c r="BM216">
        <v>1</v>
      </c>
      <c r="BN216">
        <v>0</v>
      </c>
      <c r="BO216" t="s">
        <v>247</v>
      </c>
      <c r="BP216">
        <v>0</v>
      </c>
      <c r="BQ216">
        <v>0</v>
      </c>
      <c r="BR216">
        <v>1</v>
      </c>
      <c r="BS216">
        <v>0</v>
      </c>
      <c r="BT216">
        <v>0</v>
      </c>
      <c r="BU216">
        <v>1</v>
      </c>
      <c r="BV216">
        <v>0</v>
      </c>
      <c r="BW216">
        <v>1</v>
      </c>
      <c r="BX216">
        <v>1</v>
      </c>
      <c r="BY216" t="s">
        <v>247</v>
      </c>
      <c r="BZ216" t="s">
        <v>247</v>
      </c>
      <c r="CA216" t="s">
        <v>247</v>
      </c>
      <c r="CB216" t="s">
        <v>247</v>
      </c>
      <c r="CC216" t="s">
        <v>247</v>
      </c>
      <c r="CD216" t="s">
        <v>247</v>
      </c>
      <c r="CE216" t="s">
        <v>247</v>
      </c>
      <c r="CF216" t="s">
        <v>247</v>
      </c>
      <c r="CG216">
        <v>0</v>
      </c>
      <c r="CH216" t="s">
        <v>247</v>
      </c>
      <c r="CI216" t="s">
        <v>247</v>
      </c>
      <c r="CJ216" t="s">
        <v>247</v>
      </c>
      <c r="CK216" t="s">
        <v>247</v>
      </c>
      <c r="CL216" t="s">
        <v>247</v>
      </c>
      <c r="CM216">
        <v>1</v>
      </c>
      <c r="CN216" t="s">
        <v>247</v>
      </c>
      <c r="CO216" t="s">
        <v>247</v>
      </c>
      <c r="CP216" t="s">
        <v>247</v>
      </c>
      <c r="CQ216" t="s">
        <v>247</v>
      </c>
      <c r="CR216">
        <v>1</v>
      </c>
      <c r="CS216">
        <v>1</v>
      </c>
      <c r="CT216" t="s">
        <v>247</v>
      </c>
      <c r="CU216" t="s">
        <v>247</v>
      </c>
      <c r="CV216" t="s">
        <v>247</v>
      </c>
    </row>
    <row r="217" spans="1:100">
      <c r="A217">
        <v>586</v>
      </c>
      <c r="B217" t="s">
        <v>336</v>
      </c>
      <c r="C217" t="s">
        <v>337</v>
      </c>
      <c r="D217">
        <v>3</v>
      </c>
      <c r="E217">
        <v>8</v>
      </c>
      <c r="F217">
        <v>2008</v>
      </c>
      <c r="G217" t="s">
        <v>338</v>
      </c>
      <c r="H217">
        <v>2008</v>
      </c>
      <c r="I217" t="s">
        <v>247</v>
      </c>
      <c r="J217">
        <v>0</v>
      </c>
      <c r="K217" t="s">
        <v>247</v>
      </c>
      <c r="L217">
        <v>1</v>
      </c>
      <c r="M217">
        <v>9</v>
      </c>
      <c r="N217" t="s">
        <v>339</v>
      </c>
      <c r="O217">
        <v>0</v>
      </c>
      <c r="P217">
        <v>6</v>
      </c>
      <c r="Q217">
        <v>0</v>
      </c>
      <c r="R217" t="s">
        <v>247</v>
      </c>
      <c r="S217">
        <v>0</v>
      </c>
      <c r="T217">
        <v>0</v>
      </c>
      <c r="U217">
        <v>0</v>
      </c>
      <c r="V217">
        <v>1</v>
      </c>
      <c r="W217">
        <v>0</v>
      </c>
      <c r="X217">
        <v>0</v>
      </c>
      <c r="Y217">
        <v>0</v>
      </c>
      <c r="Z217">
        <v>1</v>
      </c>
      <c r="AA217" t="s">
        <v>247</v>
      </c>
      <c r="AB217" t="s">
        <v>247</v>
      </c>
      <c r="AC217" t="s">
        <v>340</v>
      </c>
      <c r="AD217">
        <v>6</v>
      </c>
      <c r="AE217">
        <v>1</v>
      </c>
      <c r="AF217" t="s">
        <v>247</v>
      </c>
      <c r="AG217">
        <v>6</v>
      </c>
      <c r="AH217" t="s">
        <v>247</v>
      </c>
      <c r="AI217" t="s">
        <v>247</v>
      </c>
      <c r="AJ217" t="s">
        <v>247</v>
      </c>
      <c r="AK217" t="s">
        <v>247</v>
      </c>
      <c r="AL217" t="s">
        <v>247</v>
      </c>
      <c r="AM217" t="s">
        <v>247</v>
      </c>
      <c r="AN217" t="s">
        <v>247</v>
      </c>
      <c r="AO217" t="s">
        <v>247</v>
      </c>
      <c r="AP217">
        <v>1000</v>
      </c>
      <c r="AQ217">
        <v>63.147239743903071</v>
      </c>
      <c r="AR217" t="s">
        <v>247</v>
      </c>
      <c r="AS217">
        <v>3</v>
      </c>
      <c r="AT217">
        <v>2</v>
      </c>
      <c r="AU217">
        <v>0</v>
      </c>
      <c r="AV217">
        <v>0</v>
      </c>
      <c r="AW217">
        <v>97</v>
      </c>
      <c r="AX217">
        <v>0</v>
      </c>
      <c r="AY217">
        <v>0</v>
      </c>
      <c r="AZ217">
        <v>0</v>
      </c>
      <c r="BA217">
        <v>0</v>
      </c>
      <c r="BB217">
        <v>0</v>
      </c>
      <c r="BC217">
        <v>0</v>
      </c>
      <c r="BD217">
        <v>0</v>
      </c>
      <c r="BE217">
        <v>0</v>
      </c>
      <c r="BF217">
        <v>0</v>
      </c>
      <c r="BG217" t="s">
        <v>247</v>
      </c>
      <c r="BH217" t="s">
        <v>341</v>
      </c>
      <c r="BI217">
        <v>1</v>
      </c>
      <c r="BJ217">
        <v>4</v>
      </c>
      <c r="BK217">
        <v>2</v>
      </c>
      <c r="BL217">
        <v>0</v>
      </c>
      <c r="BM217">
        <v>3</v>
      </c>
      <c r="BN217">
        <v>0</v>
      </c>
      <c r="BO217" t="s">
        <v>247</v>
      </c>
      <c r="BP217">
        <v>0</v>
      </c>
      <c r="BQ217">
        <v>0</v>
      </c>
      <c r="BR217">
        <v>1</v>
      </c>
      <c r="BS217">
        <v>0</v>
      </c>
      <c r="BT217">
        <v>0</v>
      </c>
      <c r="BU217">
        <v>1</v>
      </c>
      <c r="BV217">
        <v>1</v>
      </c>
      <c r="BW217">
        <v>1</v>
      </c>
      <c r="BX217">
        <v>0</v>
      </c>
      <c r="BY217" t="s">
        <v>247</v>
      </c>
      <c r="BZ217" t="s">
        <v>247</v>
      </c>
      <c r="CA217" t="s">
        <v>247</v>
      </c>
      <c r="CB217" t="s">
        <v>247</v>
      </c>
      <c r="CC217">
        <v>34000000000</v>
      </c>
      <c r="CD217">
        <v>2147006151.2927046</v>
      </c>
      <c r="CE217" t="s">
        <v>247</v>
      </c>
      <c r="CF217" t="s">
        <v>247</v>
      </c>
      <c r="CG217">
        <v>1</v>
      </c>
      <c r="CH217" t="s">
        <v>247</v>
      </c>
      <c r="CI217">
        <v>5984682833.333334</v>
      </c>
      <c r="CJ217">
        <v>377916201.66772115</v>
      </c>
      <c r="CK217" t="s">
        <v>247</v>
      </c>
      <c r="CL217" t="s">
        <v>247</v>
      </c>
      <c r="CM217">
        <v>1</v>
      </c>
      <c r="CN217" t="s">
        <v>247</v>
      </c>
      <c r="CO217" t="s">
        <v>247</v>
      </c>
      <c r="CP217" t="s">
        <v>247</v>
      </c>
      <c r="CQ217" t="s">
        <v>247</v>
      </c>
      <c r="CR217">
        <v>1</v>
      </c>
      <c r="CS217">
        <v>1</v>
      </c>
      <c r="CT217">
        <v>34000000000</v>
      </c>
      <c r="CU217">
        <v>2147006151.2927046</v>
      </c>
      <c r="CV217">
        <v>2</v>
      </c>
    </row>
    <row r="218" spans="1:100">
      <c r="A218">
        <v>586</v>
      </c>
      <c r="B218" t="s">
        <v>336</v>
      </c>
      <c r="C218" t="s">
        <v>337</v>
      </c>
      <c r="D218">
        <v>3</v>
      </c>
      <c r="E218">
        <v>8</v>
      </c>
      <c r="F218">
        <v>2009</v>
      </c>
      <c r="G218" t="s">
        <v>338</v>
      </c>
      <c r="H218">
        <v>2008</v>
      </c>
      <c r="I218" t="s">
        <v>247</v>
      </c>
      <c r="J218">
        <v>0</v>
      </c>
      <c r="K218" t="s">
        <v>247</v>
      </c>
      <c r="L218">
        <v>1</v>
      </c>
      <c r="M218">
        <v>9</v>
      </c>
      <c r="N218" t="s">
        <v>339</v>
      </c>
      <c r="O218">
        <v>0</v>
      </c>
      <c r="P218">
        <v>6</v>
      </c>
      <c r="Q218">
        <v>0</v>
      </c>
      <c r="R218" t="s">
        <v>247</v>
      </c>
      <c r="S218">
        <v>0</v>
      </c>
      <c r="T218">
        <v>0</v>
      </c>
      <c r="U218">
        <v>0</v>
      </c>
      <c r="V218">
        <v>1</v>
      </c>
      <c r="W218">
        <v>0</v>
      </c>
      <c r="X218">
        <v>0</v>
      </c>
      <c r="Y218">
        <v>0</v>
      </c>
      <c r="Z218">
        <v>1</v>
      </c>
      <c r="AA218">
        <f t="shared" ref="AA218:AA220" si="13">AB218*5.2</f>
        <v>8840000</v>
      </c>
      <c r="AB218">
        <v>1700000</v>
      </c>
      <c r="AC218" t="s">
        <v>340</v>
      </c>
      <c r="AD218">
        <v>6</v>
      </c>
      <c r="AE218">
        <v>1</v>
      </c>
      <c r="AF218" t="s">
        <v>247</v>
      </c>
      <c r="AG218">
        <v>6</v>
      </c>
      <c r="AH218" t="s">
        <v>247</v>
      </c>
      <c r="AI218" t="s">
        <v>247</v>
      </c>
      <c r="AJ218" t="s">
        <v>247</v>
      </c>
      <c r="AK218" t="s">
        <v>247</v>
      </c>
      <c r="AL218" t="s">
        <v>247</v>
      </c>
      <c r="AM218" t="s">
        <v>247</v>
      </c>
      <c r="AN218" t="s">
        <v>247</v>
      </c>
      <c r="AO218" t="s">
        <v>247</v>
      </c>
      <c r="AP218">
        <v>1000</v>
      </c>
      <c r="AQ218">
        <v>52.729459706144524</v>
      </c>
      <c r="AR218" t="s">
        <v>247</v>
      </c>
      <c r="AS218">
        <v>3</v>
      </c>
      <c r="AT218">
        <v>2</v>
      </c>
      <c r="AU218">
        <v>0</v>
      </c>
      <c r="AV218">
        <v>0</v>
      </c>
      <c r="AW218">
        <v>97</v>
      </c>
      <c r="AX218">
        <v>0</v>
      </c>
      <c r="AY218">
        <v>0</v>
      </c>
      <c r="AZ218">
        <v>0</v>
      </c>
      <c r="BA218">
        <v>0</v>
      </c>
      <c r="BB218">
        <v>0</v>
      </c>
      <c r="BC218">
        <v>0</v>
      </c>
      <c r="BD218">
        <v>0</v>
      </c>
      <c r="BE218">
        <v>0</v>
      </c>
      <c r="BF218">
        <v>0</v>
      </c>
      <c r="BG218" t="s">
        <v>247</v>
      </c>
      <c r="BH218" t="s">
        <v>341</v>
      </c>
      <c r="BI218">
        <v>1</v>
      </c>
      <c r="BJ218">
        <v>4</v>
      </c>
      <c r="BK218">
        <v>2</v>
      </c>
      <c r="BL218">
        <v>0</v>
      </c>
      <c r="BM218">
        <v>3</v>
      </c>
      <c r="BN218">
        <v>0</v>
      </c>
      <c r="BO218" t="s">
        <v>247</v>
      </c>
      <c r="BP218">
        <v>0</v>
      </c>
      <c r="BQ218">
        <v>0</v>
      </c>
      <c r="BR218">
        <v>1</v>
      </c>
      <c r="BS218">
        <v>0</v>
      </c>
      <c r="BT218">
        <v>0</v>
      </c>
      <c r="BU218">
        <v>1</v>
      </c>
      <c r="BV218">
        <v>1</v>
      </c>
      <c r="BW218">
        <v>1</v>
      </c>
      <c r="BX218">
        <v>0</v>
      </c>
      <c r="BY218">
        <v>34000000000</v>
      </c>
      <c r="BZ218">
        <v>1792801630.0089138</v>
      </c>
      <c r="CA218" t="s">
        <v>247</v>
      </c>
      <c r="CB218" t="s">
        <v>247</v>
      </c>
      <c r="CC218">
        <v>15800000000</v>
      </c>
      <c r="CD218">
        <v>833125463.35708344</v>
      </c>
      <c r="CE218" t="s">
        <v>247</v>
      </c>
      <c r="CF218" t="s">
        <v>247</v>
      </c>
      <c r="CG218">
        <v>1</v>
      </c>
      <c r="CH218" t="s">
        <v>247</v>
      </c>
      <c r="CI218" t="s">
        <v>247</v>
      </c>
      <c r="CJ218" t="s">
        <v>247</v>
      </c>
      <c r="CK218" t="s">
        <v>247</v>
      </c>
      <c r="CL218" t="s">
        <v>247</v>
      </c>
      <c r="CM218">
        <v>1</v>
      </c>
      <c r="CN218" t="s">
        <v>247</v>
      </c>
      <c r="CO218" t="s">
        <v>247</v>
      </c>
      <c r="CP218" t="s">
        <v>247</v>
      </c>
      <c r="CQ218" t="s">
        <v>247</v>
      </c>
      <c r="CR218">
        <v>1</v>
      </c>
      <c r="CS218">
        <v>1</v>
      </c>
      <c r="CT218">
        <v>15800000000</v>
      </c>
      <c r="CU218">
        <v>833125463.35708344</v>
      </c>
      <c r="CV218">
        <v>2</v>
      </c>
    </row>
    <row r="219" spans="1:100">
      <c r="A219">
        <v>586</v>
      </c>
      <c r="B219" t="s">
        <v>336</v>
      </c>
      <c r="C219" t="s">
        <v>337</v>
      </c>
      <c r="D219">
        <v>3</v>
      </c>
      <c r="E219">
        <v>8</v>
      </c>
      <c r="F219">
        <v>2010</v>
      </c>
      <c r="G219" t="s">
        <v>338</v>
      </c>
      <c r="H219">
        <v>2008</v>
      </c>
      <c r="I219" t="s">
        <v>247</v>
      </c>
      <c r="J219">
        <v>0</v>
      </c>
      <c r="K219" t="s">
        <v>247</v>
      </c>
      <c r="L219">
        <v>1</v>
      </c>
      <c r="M219">
        <v>9</v>
      </c>
      <c r="N219" t="s">
        <v>339</v>
      </c>
      <c r="O219">
        <v>0</v>
      </c>
      <c r="P219">
        <v>6</v>
      </c>
      <c r="Q219">
        <v>0</v>
      </c>
      <c r="R219" t="s">
        <v>247</v>
      </c>
      <c r="S219">
        <v>0</v>
      </c>
      <c r="T219">
        <v>0</v>
      </c>
      <c r="U219">
        <v>0</v>
      </c>
      <c r="V219">
        <v>1</v>
      </c>
      <c r="W219">
        <v>0</v>
      </c>
      <c r="X219">
        <v>0</v>
      </c>
      <c r="Y219">
        <v>0</v>
      </c>
      <c r="Z219">
        <v>1</v>
      </c>
      <c r="AA219">
        <f t="shared" si="13"/>
        <v>11960000</v>
      </c>
      <c r="AB219">
        <v>2300000</v>
      </c>
      <c r="AC219" t="s">
        <v>340</v>
      </c>
      <c r="AD219">
        <v>6</v>
      </c>
      <c r="AE219">
        <v>1</v>
      </c>
      <c r="AF219" t="s">
        <v>247</v>
      </c>
      <c r="AG219">
        <v>6</v>
      </c>
      <c r="AH219" t="s">
        <v>247</v>
      </c>
      <c r="AI219" t="s">
        <v>247</v>
      </c>
      <c r="AJ219" t="s">
        <v>247</v>
      </c>
      <c r="AK219" t="s">
        <v>247</v>
      </c>
      <c r="AL219" t="s">
        <v>247</v>
      </c>
      <c r="AM219" t="s">
        <v>247</v>
      </c>
      <c r="AN219" t="s">
        <v>247</v>
      </c>
      <c r="AO219" t="s">
        <v>247</v>
      </c>
      <c r="AP219">
        <v>1000</v>
      </c>
      <c r="AQ219">
        <v>48.149171942314162</v>
      </c>
      <c r="AR219" t="s">
        <v>247</v>
      </c>
      <c r="AS219">
        <v>3</v>
      </c>
      <c r="AT219">
        <v>2</v>
      </c>
      <c r="AU219">
        <v>0</v>
      </c>
      <c r="AV219">
        <v>0</v>
      </c>
      <c r="AW219">
        <v>97</v>
      </c>
      <c r="AX219">
        <v>0</v>
      </c>
      <c r="AY219">
        <v>0</v>
      </c>
      <c r="AZ219">
        <v>0</v>
      </c>
      <c r="BA219">
        <v>0</v>
      </c>
      <c r="BB219">
        <v>0</v>
      </c>
      <c r="BC219">
        <v>0</v>
      </c>
      <c r="BD219">
        <v>0</v>
      </c>
      <c r="BE219">
        <v>0</v>
      </c>
      <c r="BF219">
        <v>0</v>
      </c>
      <c r="BG219" t="s">
        <v>247</v>
      </c>
      <c r="BH219" t="s">
        <v>341</v>
      </c>
      <c r="BI219">
        <v>1</v>
      </c>
      <c r="BJ219">
        <v>4</v>
      </c>
      <c r="BK219">
        <v>2</v>
      </c>
      <c r="BL219">
        <v>0</v>
      </c>
      <c r="BM219">
        <v>3</v>
      </c>
      <c r="BN219">
        <v>0</v>
      </c>
      <c r="BO219" t="s">
        <v>247</v>
      </c>
      <c r="BP219">
        <v>0</v>
      </c>
      <c r="BQ219">
        <v>0</v>
      </c>
      <c r="BR219">
        <v>1</v>
      </c>
      <c r="BS219">
        <v>0</v>
      </c>
      <c r="BT219">
        <v>0</v>
      </c>
      <c r="BU219">
        <v>1</v>
      </c>
      <c r="BV219">
        <v>1</v>
      </c>
      <c r="BW219">
        <v>1</v>
      </c>
      <c r="BX219">
        <v>0</v>
      </c>
      <c r="BY219" t="s">
        <v>247</v>
      </c>
      <c r="BZ219" t="s">
        <v>247</v>
      </c>
      <c r="CA219" t="s">
        <v>247</v>
      </c>
      <c r="CB219" t="s">
        <v>247</v>
      </c>
      <c r="CC219">
        <v>32000000000</v>
      </c>
      <c r="CD219">
        <v>1540773502.1540532</v>
      </c>
      <c r="CE219" t="s">
        <v>247</v>
      </c>
      <c r="CF219" t="s">
        <v>247</v>
      </c>
      <c r="CG219">
        <v>1</v>
      </c>
      <c r="CH219" t="s">
        <v>247</v>
      </c>
      <c r="CI219" t="s">
        <v>247</v>
      </c>
      <c r="CJ219" t="s">
        <v>247</v>
      </c>
      <c r="CK219" t="s">
        <v>247</v>
      </c>
      <c r="CL219" t="s">
        <v>247</v>
      </c>
      <c r="CM219">
        <v>1</v>
      </c>
      <c r="CN219" t="s">
        <v>247</v>
      </c>
      <c r="CO219" t="s">
        <v>247</v>
      </c>
      <c r="CP219" t="s">
        <v>247</v>
      </c>
      <c r="CQ219" t="s">
        <v>247</v>
      </c>
      <c r="CR219">
        <v>1</v>
      </c>
      <c r="CS219">
        <v>1</v>
      </c>
      <c r="CT219">
        <v>32000000000</v>
      </c>
      <c r="CU219">
        <v>1540773502.1540532</v>
      </c>
      <c r="CV219">
        <v>2</v>
      </c>
    </row>
    <row r="220" spans="1:100">
      <c r="A220">
        <v>586</v>
      </c>
      <c r="B220" t="s">
        <v>336</v>
      </c>
      <c r="C220" t="s">
        <v>337</v>
      </c>
      <c r="D220">
        <v>3</v>
      </c>
      <c r="E220">
        <v>8</v>
      </c>
      <c r="F220">
        <v>2011</v>
      </c>
      <c r="G220" t="s">
        <v>338</v>
      </c>
      <c r="H220">
        <v>2008</v>
      </c>
      <c r="I220" t="s">
        <v>247</v>
      </c>
      <c r="J220">
        <v>0</v>
      </c>
      <c r="K220" t="s">
        <v>247</v>
      </c>
      <c r="L220">
        <v>1</v>
      </c>
      <c r="M220">
        <v>9</v>
      </c>
      <c r="N220" t="s">
        <v>339</v>
      </c>
      <c r="O220">
        <v>0</v>
      </c>
      <c r="P220">
        <v>6</v>
      </c>
      <c r="Q220">
        <v>0</v>
      </c>
      <c r="R220" t="s">
        <v>247</v>
      </c>
      <c r="S220">
        <v>0</v>
      </c>
      <c r="T220">
        <v>0</v>
      </c>
      <c r="U220">
        <v>1</v>
      </c>
      <c r="V220">
        <v>1</v>
      </c>
      <c r="W220">
        <v>0</v>
      </c>
      <c r="X220">
        <v>0</v>
      </c>
      <c r="Y220">
        <v>0</v>
      </c>
      <c r="Z220">
        <v>0</v>
      </c>
      <c r="AA220">
        <f t="shared" si="13"/>
        <v>16120000</v>
      </c>
      <c r="AB220">
        <v>3100000</v>
      </c>
      <c r="AC220" t="s">
        <v>342</v>
      </c>
      <c r="AD220">
        <v>6</v>
      </c>
      <c r="AE220">
        <v>1</v>
      </c>
      <c r="AF220" t="s">
        <v>247</v>
      </c>
      <c r="AG220">
        <v>6</v>
      </c>
      <c r="AH220" t="s">
        <v>247</v>
      </c>
      <c r="AI220" t="s">
        <v>247</v>
      </c>
      <c r="AJ220" t="s">
        <v>247</v>
      </c>
      <c r="AK220" t="s">
        <v>247</v>
      </c>
      <c r="AL220" t="s">
        <v>247</v>
      </c>
      <c r="AM220" t="s">
        <v>247</v>
      </c>
      <c r="AN220" t="s">
        <v>247</v>
      </c>
      <c r="AO220" t="s">
        <v>247</v>
      </c>
      <c r="AP220">
        <v>1000</v>
      </c>
      <c r="AQ220">
        <v>41.074357187995204</v>
      </c>
      <c r="AR220" t="s">
        <v>247</v>
      </c>
      <c r="AS220">
        <v>3</v>
      </c>
      <c r="AT220">
        <v>2</v>
      </c>
      <c r="AU220">
        <v>0</v>
      </c>
      <c r="AV220">
        <v>0</v>
      </c>
      <c r="AW220">
        <v>97</v>
      </c>
      <c r="AX220">
        <v>0</v>
      </c>
      <c r="AY220">
        <v>0</v>
      </c>
      <c r="AZ220">
        <v>0</v>
      </c>
      <c r="BA220">
        <v>0</v>
      </c>
      <c r="BB220">
        <v>0</v>
      </c>
      <c r="BC220">
        <v>0</v>
      </c>
      <c r="BD220">
        <v>0</v>
      </c>
      <c r="BE220">
        <v>0</v>
      </c>
      <c r="BF220">
        <v>0</v>
      </c>
      <c r="BG220" t="s">
        <v>247</v>
      </c>
      <c r="BH220" t="s">
        <v>341</v>
      </c>
      <c r="BI220">
        <v>1</v>
      </c>
      <c r="BJ220">
        <v>4</v>
      </c>
      <c r="BK220">
        <v>1</v>
      </c>
      <c r="BL220">
        <v>0</v>
      </c>
      <c r="BM220">
        <v>3</v>
      </c>
      <c r="BN220">
        <v>0</v>
      </c>
      <c r="BO220" t="s">
        <v>247</v>
      </c>
      <c r="BP220">
        <v>0</v>
      </c>
      <c r="BQ220">
        <v>0</v>
      </c>
      <c r="BR220">
        <v>1</v>
      </c>
      <c r="BS220">
        <v>0</v>
      </c>
      <c r="BT220">
        <v>0</v>
      </c>
      <c r="BU220">
        <v>1</v>
      </c>
      <c r="BV220">
        <v>1</v>
      </c>
      <c r="BW220">
        <v>1</v>
      </c>
      <c r="BX220">
        <v>0</v>
      </c>
      <c r="BY220" t="s">
        <v>247</v>
      </c>
      <c r="BZ220" t="s">
        <v>247</v>
      </c>
      <c r="CA220" t="s">
        <v>247</v>
      </c>
      <c r="CB220" t="s">
        <v>247</v>
      </c>
      <c r="CC220">
        <v>34330000000</v>
      </c>
      <c r="CD220">
        <v>1410082682.2638755</v>
      </c>
      <c r="CE220" t="s">
        <v>247</v>
      </c>
      <c r="CF220" t="s">
        <v>247</v>
      </c>
      <c r="CG220">
        <v>1</v>
      </c>
      <c r="CH220" t="s">
        <v>247</v>
      </c>
      <c r="CI220" t="s">
        <v>247</v>
      </c>
      <c r="CJ220" t="s">
        <v>247</v>
      </c>
      <c r="CK220" t="s">
        <v>247</v>
      </c>
      <c r="CL220" t="s">
        <v>247</v>
      </c>
      <c r="CM220">
        <v>1</v>
      </c>
      <c r="CN220" t="s">
        <v>247</v>
      </c>
      <c r="CO220" t="s">
        <v>247</v>
      </c>
      <c r="CP220" t="s">
        <v>247</v>
      </c>
      <c r="CQ220" t="s">
        <v>247</v>
      </c>
      <c r="CR220">
        <v>1</v>
      </c>
      <c r="CS220">
        <v>1</v>
      </c>
      <c r="CT220">
        <v>34330000000</v>
      </c>
      <c r="CU220">
        <v>1410082682.2638755</v>
      </c>
      <c r="CV220">
        <v>2</v>
      </c>
    </row>
    <row r="221" spans="1:100">
      <c r="A221">
        <v>586</v>
      </c>
      <c r="B221" t="s">
        <v>336</v>
      </c>
      <c r="C221" t="s">
        <v>337</v>
      </c>
      <c r="D221">
        <v>3</v>
      </c>
      <c r="E221">
        <v>8</v>
      </c>
      <c r="F221">
        <v>2012</v>
      </c>
      <c r="G221" t="s">
        <v>338</v>
      </c>
      <c r="H221">
        <v>2008</v>
      </c>
      <c r="I221" t="s">
        <v>247</v>
      </c>
      <c r="J221">
        <v>0</v>
      </c>
      <c r="K221" t="s">
        <v>247</v>
      </c>
      <c r="L221">
        <v>1</v>
      </c>
      <c r="M221">
        <v>9</v>
      </c>
      <c r="N221" t="s">
        <v>339</v>
      </c>
      <c r="O221">
        <v>0</v>
      </c>
      <c r="P221">
        <v>6</v>
      </c>
      <c r="Q221">
        <v>0</v>
      </c>
      <c r="R221" t="s">
        <v>247</v>
      </c>
      <c r="S221">
        <v>0</v>
      </c>
      <c r="T221">
        <v>0</v>
      </c>
      <c r="U221">
        <v>1</v>
      </c>
      <c r="V221">
        <v>1</v>
      </c>
      <c r="W221">
        <v>0</v>
      </c>
      <c r="X221">
        <v>0</v>
      </c>
      <c r="Y221">
        <v>0</v>
      </c>
      <c r="Z221">
        <v>0</v>
      </c>
      <c r="AA221" t="s">
        <v>247</v>
      </c>
      <c r="AB221" t="s">
        <v>247</v>
      </c>
      <c r="AC221" t="s">
        <v>342</v>
      </c>
      <c r="AD221">
        <v>6</v>
      </c>
      <c r="AE221">
        <v>1</v>
      </c>
      <c r="AF221" t="s">
        <v>247</v>
      </c>
      <c r="AG221">
        <v>6</v>
      </c>
      <c r="AH221" t="s">
        <v>247</v>
      </c>
      <c r="AI221" t="s">
        <v>247</v>
      </c>
      <c r="AJ221" t="s">
        <v>247</v>
      </c>
      <c r="AK221" t="s">
        <v>247</v>
      </c>
      <c r="AL221" t="s">
        <v>247</v>
      </c>
      <c r="AM221" t="s">
        <v>247</v>
      </c>
      <c r="AN221" t="s">
        <v>247</v>
      </c>
      <c r="AO221" t="s">
        <v>247</v>
      </c>
      <c r="AP221">
        <v>1000</v>
      </c>
      <c r="AQ221">
        <v>39.474880395557555</v>
      </c>
      <c r="AR221" t="s">
        <v>247</v>
      </c>
      <c r="AS221">
        <v>3</v>
      </c>
      <c r="AT221">
        <v>2</v>
      </c>
      <c r="AU221">
        <v>0</v>
      </c>
      <c r="AV221">
        <v>0</v>
      </c>
      <c r="AW221">
        <v>97</v>
      </c>
      <c r="AX221">
        <v>0</v>
      </c>
      <c r="AY221">
        <v>0</v>
      </c>
      <c r="AZ221">
        <v>0</v>
      </c>
      <c r="BA221">
        <v>0</v>
      </c>
      <c r="BB221">
        <v>0</v>
      </c>
      <c r="BC221">
        <v>0</v>
      </c>
      <c r="BD221">
        <v>0</v>
      </c>
      <c r="BE221">
        <v>0</v>
      </c>
      <c r="BF221">
        <v>0</v>
      </c>
      <c r="BG221" t="s">
        <v>247</v>
      </c>
      <c r="BH221" t="s">
        <v>341</v>
      </c>
      <c r="BI221">
        <v>1</v>
      </c>
      <c r="BJ221">
        <v>4</v>
      </c>
      <c r="BK221">
        <v>1</v>
      </c>
      <c r="BL221">
        <v>0</v>
      </c>
      <c r="BM221">
        <v>3</v>
      </c>
      <c r="BN221">
        <v>0</v>
      </c>
      <c r="BO221" t="s">
        <v>247</v>
      </c>
      <c r="BP221">
        <v>0</v>
      </c>
      <c r="BQ221">
        <v>0</v>
      </c>
      <c r="BR221">
        <v>1</v>
      </c>
      <c r="BS221">
        <v>0</v>
      </c>
      <c r="BT221">
        <v>0</v>
      </c>
      <c r="BU221">
        <v>1</v>
      </c>
      <c r="BV221">
        <v>1</v>
      </c>
      <c r="BW221">
        <v>1</v>
      </c>
      <c r="BX221">
        <v>0</v>
      </c>
      <c r="BY221" t="s">
        <v>247</v>
      </c>
      <c r="BZ221" t="s">
        <v>247</v>
      </c>
      <c r="CA221" t="s">
        <v>247</v>
      </c>
      <c r="CB221" t="s">
        <v>247</v>
      </c>
      <c r="CC221" t="s">
        <v>247</v>
      </c>
      <c r="CD221" t="s">
        <v>247</v>
      </c>
      <c r="CE221" t="s">
        <v>247</v>
      </c>
      <c r="CF221" t="s">
        <v>247</v>
      </c>
      <c r="CG221">
        <v>1</v>
      </c>
      <c r="CH221" t="s">
        <v>247</v>
      </c>
      <c r="CI221" t="s">
        <v>247</v>
      </c>
      <c r="CJ221" t="s">
        <v>247</v>
      </c>
      <c r="CK221" t="s">
        <v>247</v>
      </c>
      <c r="CL221" t="s">
        <v>247</v>
      </c>
      <c r="CM221">
        <v>1</v>
      </c>
      <c r="CN221" t="s">
        <v>247</v>
      </c>
      <c r="CO221" t="s">
        <v>247</v>
      </c>
      <c r="CP221" t="s">
        <v>247</v>
      </c>
      <c r="CQ221" t="s">
        <v>247</v>
      </c>
      <c r="CR221">
        <v>1</v>
      </c>
      <c r="CS221">
        <v>1</v>
      </c>
      <c r="CT221" t="s">
        <v>247</v>
      </c>
      <c r="CU221" t="s">
        <v>247</v>
      </c>
      <c r="CV221" t="s">
        <v>247</v>
      </c>
    </row>
    <row r="222" spans="1:100">
      <c r="A222">
        <v>586</v>
      </c>
      <c r="B222" t="s">
        <v>336</v>
      </c>
      <c r="C222" t="s">
        <v>337</v>
      </c>
      <c r="D222">
        <v>3</v>
      </c>
      <c r="E222">
        <v>8</v>
      </c>
      <c r="F222">
        <v>2013</v>
      </c>
      <c r="G222" t="s">
        <v>338</v>
      </c>
      <c r="H222">
        <v>2008</v>
      </c>
      <c r="I222" t="s">
        <v>247</v>
      </c>
      <c r="J222">
        <v>0</v>
      </c>
      <c r="K222" t="s">
        <v>247</v>
      </c>
      <c r="L222">
        <v>1</v>
      </c>
      <c r="M222">
        <v>9</v>
      </c>
      <c r="N222" t="s">
        <v>339</v>
      </c>
      <c r="O222">
        <v>0</v>
      </c>
      <c r="P222">
        <v>6</v>
      </c>
      <c r="Q222">
        <v>0</v>
      </c>
      <c r="R222" t="s">
        <v>247</v>
      </c>
      <c r="S222">
        <v>0</v>
      </c>
      <c r="T222">
        <v>0</v>
      </c>
      <c r="U222">
        <v>1</v>
      </c>
      <c r="V222">
        <v>1</v>
      </c>
      <c r="W222">
        <v>0</v>
      </c>
      <c r="X222">
        <v>0</v>
      </c>
      <c r="Y222">
        <v>0</v>
      </c>
      <c r="Z222">
        <v>0</v>
      </c>
      <c r="AA222" t="s">
        <v>247</v>
      </c>
      <c r="AB222" t="s">
        <v>247</v>
      </c>
      <c r="AC222" t="s">
        <v>342</v>
      </c>
      <c r="AD222">
        <v>6</v>
      </c>
      <c r="AE222">
        <v>1</v>
      </c>
      <c r="AF222" t="s">
        <v>247</v>
      </c>
      <c r="AG222">
        <v>6</v>
      </c>
      <c r="AH222" t="s">
        <v>247</v>
      </c>
      <c r="AI222" t="s">
        <v>247</v>
      </c>
      <c r="AJ222" t="s">
        <v>247</v>
      </c>
      <c r="AK222" t="s">
        <v>247</v>
      </c>
      <c r="AL222" t="s">
        <v>247</v>
      </c>
      <c r="AM222" t="s">
        <v>247</v>
      </c>
      <c r="AN222" t="s">
        <v>247</v>
      </c>
      <c r="AO222" t="s">
        <v>247</v>
      </c>
      <c r="AP222">
        <v>1200</v>
      </c>
      <c r="AQ222">
        <v>45.000195042576586</v>
      </c>
      <c r="AR222" t="s">
        <v>247</v>
      </c>
      <c r="AS222">
        <v>3</v>
      </c>
      <c r="AT222">
        <v>2</v>
      </c>
      <c r="AU222">
        <v>0</v>
      </c>
      <c r="AV222">
        <v>0</v>
      </c>
      <c r="AW222">
        <v>97</v>
      </c>
      <c r="AX222">
        <v>0</v>
      </c>
      <c r="AY222">
        <v>0</v>
      </c>
      <c r="AZ222">
        <v>0</v>
      </c>
      <c r="BA222">
        <v>0</v>
      </c>
      <c r="BB222">
        <v>0</v>
      </c>
      <c r="BC222">
        <v>0</v>
      </c>
      <c r="BD222">
        <v>0</v>
      </c>
      <c r="BE222">
        <v>0</v>
      </c>
      <c r="BF222">
        <v>0</v>
      </c>
      <c r="BG222" t="s">
        <v>247</v>
      </c>
      <c r="BH222" t="s">
        <v>341</v>
      </c>
      <c r="BI222">
        <v>1</v>
      </c>
      <c r="BJ222">
        <v>4</v>
      </c>
      <c r="BK222">
        <v>1</v>
      </c>
      <c r="BL222">
        <v>0</v>
      </c>
      <c r="BM222">
        <v>3</v>
      </c>
      <c r="BN222">
        <v>0</v>
      </c>
      <c r="BO222" t="s">
        <v>247</v>
      </c>
      <c r="BP222">
        <v>0</v>
      </c>
      <c r="BQ222">
        <v>0</v>
      </c>
      <c r="BR222">
        <v>1</v>
      </c>
      <c r="BS222">
        <v>0</v>
      </c>
      <c r="BT222">
        <v>0</v>
      </c>
      <c r="BU222">
        <v>1</v>
      </c>
      <c r="BV222">
        <v>1</v>
      </c>
      <c r="BW222">
        <v>1</v>
      </c>
      <c r="BX222">
        <v>0</v>
      </c>
      <c r="BY222" t="s">
        <v>247</v>
      </c>
      <c r="BZ222" t="s">
        <v>247</v>
      </c>
      <c r="CA222" t="s">
        <v>247</v>
      </c>
      <c r="CB222" t="s">
        <v>247</v>
      </c>
      <c r="CC222" t="s">
        <v>247</v>
      </c>
      <c r="CD222" t="s">
        <v>247</v>
      </c>
      <c r="CE222" t="s">
        <v>247</v>
      </c>
      <c r="CF222" t="s">
        <v>247</v>
      </c>
      <c r="CG222">
        <v>1</v>
      </c>
      <c r="CH222" t="s">
        <v>247</v>
      </c>
      <c r="CI222" t="s">
        <v>247</v>
      </c>
      <c r="CJ222" t="s">
        <v>247</v>
      </c>
      <c r="CK222" t="s">
        <v>247</v>
      </c>
      <c r="CL222" t="s">
        <v>247</v>
      </c>
      <c r="CM222">
        <v>1</v>
      </c>
      <c r="CN222" t="s">
        <v>247</v>
      </c>
      <c r="CO222" t="s">
        <v>247</v>
      </c>
      <c r="CP222" t="s">
        <v>247</v>
      </c>
      <c r="CQ222" t="s">
        <v>247</v>
      </c>
      <c r="CR222">
        <v>1</v>
      </c>
      <c r="CS222">
        <v>1</v>
      </c>
      <c r="CT222" t="s">
        <v>247</v>
      </c>
      <c r="CU222" t="s">
        <v>247</v>
      </c>
      <c r="CV222" t="s">
        <v>247</v>
      </c>
    </row>
    <row r="223" spans="1:100">
      <c r="A223">
        <v>586</v>
      </c>
      <c r="B223" t="s">
        <v>336</v>
      </c>
      <c r="C223" t="s">
        <v>337</v>
      </c>
      <c r="D223">
        <v>3</v>
      </c>
      <c r="E223">
        <v>8</v>
      </c>
      <c r="F223">
        <v>2014</v>
      </c>
      <c r="G223" t="s">
        <v>338</v>
      </c>
      <c r="H223">
        <v>2008</v>
      </c>
      <c r="I223" t="s">
        <v>247</v>
      </c>
      <c r="J223">
        <v>0</v>
      </c>
      <c r="K223" t="s">
        <v>247</v>
      </c>
      <c r="L223">
        <v>1</v>
      </c>
      <c r="M223">
        <v>9</v>
      </c>
      <c r="N223" t="s">
        <v>339</v>
      </c>
      <c r="O223">
        <v>0</v>
      </c>
      <c r="P223">
        <v>6</v>
      </c>
      <c r="Q223">
        <v>0</v>
      </c>
      <c r="R223" t="s">
        <v>247</v>
      </c>
      <c r="S223">
        <v>0</v>
      </c>
      <c r="T223">
        <v>0</v>
      </c>
      <c r="U223">
        <v>1</v>
      </c>
      <c r="V223">
        <v>1</v>
      </c>
      <c r="W223">
        <v>0</v>
      </c>
      <c r="X223">
        <v>0</v>
      </c>
      <c r="Y223">
        <v>0</v>
      </c>
      <c r="Z223">
        <v>0</v>
      </c>
      <c r="AA223">
        <f>AB223*5.2</f>
        <v>24440000</v>
      </c>
      <c r="AB223">
        <v>4700000</v>
      </c>
      <c r="AC223" t="s">
        <v>342</v>
      </c>
      <c r="AD223">
        <v>6</v>
      </c>
      <c r="AE223">
        <v>1</v>
      </c>
      <c r="AF223" t="s">
        <v>247</v>
      </c>
      <c r="AG223">
        <v>6</v>
      </c>
      <c r="AH223" t="s">
        <v>247</v>
      </c>
      <c r="AI223" t="s">
        <v>247</v>
      </c>
      <c r="AJ223" t="s">
        <v>247</v>
      </c>
      <c r="AK223" t="s">
        <v>247</v>
      </c>
      <c r="AL223" t="s">
        <v>247</v>
      </c>
      <c r="AM223" t="s">
        <v>247</v>
      </c>
      <c r="AN223" t="s">
        <v>247</v>
      </c>
      <c r="AO223" t="s">
        <v>247</v>
      </c>
      <c r="AP223">
        <v>1500</v>
      </c>
      <c r="AQ223">
        <v>53.306482641729168</v>
      </c>
      <c r="AR223" t="s">
        <v>247</v>
      </c>
      <c r="AS223">
        <v>3</v>
      </c>
      <c r="AT223">
        <v>2</v>
      </c>
      <c r="AU223">
        <v>0</v>
      </c>
      <c r="AV223">
        <v>0</v>
      </c>
      <c r="AW223">
        <v>97</v>
      </c>
      <c r="AX223">
        <v>0</v>
      </c>
      <c r="AY223">
        <v>0</v>
      </c>
      <c r="AZ223">
        <v>0</v>
      </c>
      <c r="BA223">
        <v>0</v>
      </c>
      <c r="BB223">
        <v>0</v>
      </c>
      <c r="BC223">
        <v>0</v>
      </c>
      <c r="BD223">
        <v>0</v>
      </c>
      <c r="BE223">
        <v>0</v>
      </c>
      <c r="BF223">
        <v>0</v>
      </c>
      <c r="BG223" t="s">
        <v>247</v>
      </c>
      <c r="BH223" t="s">
        <v>341</v>
      </c>
      <c r="BI223">
        <v>1</v>
      </c>
      <c r="BJ223">
        <v>4</v>
      </c>
      <c r="BK223">
        <v>1</v>
      </c>
      <c r="BL223">
        <v>0</v>
      </c>
      <c r="BM223">
        <v>3</v>
      </c>
      <c r="BN223">
        <v>0</v>
      </c>
      <c r="BO223" t="s">
        <v>247</v>
      </c>
      <c r="BP223">
        <v>1</v>
      </c>
      <c r="BQ223">
        <v>0</v>
      </c>
      <c r="BR223">
        <v>1</v>
      </c>
      <c r="BS223">
        <v>0</v>
      </c>
      <c r="BT223">
        <v>0</v>
      </c>
      <c r="BU223">
        <v>1</v>
      </c>
      <c r="BV223">
        <v>1</v>
      </c>
      <c r="BW223">
        <v>1</v>
      </c>
      <c r="BX223">
        <v>0</v>
      </c>
      <c r="BY223" t="s">
        <v>247</v>
      </c>
      <c r="BZ223" t="s">
        <v>247</v>
      </c>
      <c r="CA223" t="s">
        <v>247</v>
      </c>
      <c r="CB223" t="s">
        <v>247</v>
      </c>
      <c r="CC223">
        <v>65000000000</v>
      </c>
      <c r="CD223">
        <v>2309947581.1415973</v>
      </c>
      <c r="CE223" t="s">
        <v>247</v>
      </c>
      <c r="CF223" t="s">
        <v>247</v>
      </c>
      <c r="CG223">
        <v>1</v>
      </c>
      <c r="CH223" t="s">
        <v>247</v>
      </c>
      <c r="CI223" t="s">
        <v>247</v>
      </c>
      <c r="CJ223" t="s">
        <v>247</v>
      </c>
      <c r="CK223" t="s">
        <v>247</v>
      </c>
      <c r="CL223" t="s">
        <v>247</v>
      </c>
      <c r="CM223">
        <v>1</v>
      </c>
      <c r="CN223" t="s">
        <v>247</v>
      </c>
      <c r="CO223" t="s">
        <v>247</v>
      </c>
      <c r="CP223" t="s">
        <v>247</v>
      </c>
      <c r="CQ223" t="s">
        <v>247</v>
      </c>
      <c r="CR223">
        <v>1</v>
      </c>
      <c r="CS223">
        <v>1</v>
      </c>
      <c r="CT223">
        <v>65000000000</v>
      </c>
      <c r="CU223">
        <v>2309947581.1415973</v>
      </c>
      <c r="CV223">
        <v>2</v>
      </c>
    </row>
    <row r="224" spans="1:100">
      <c r="A224">
        <v>586</v>
      </c>
      <c r="B224" t="s">
        <v>336</v>
      </c>
      <c r="C224" t="s">
        <v>337</v>
      </c>
      <c r="D224">
        <v>3</v>
      </c>
      <c r="E224">
        <v>8</v>
      </c>
      <c r="F224">
        <v>2015</v>
      </c>
      <c r="G224" t="s">
        <v>338</v>
      </c>
      <c r="H224">
        <v>2008</v>
      </c>
      <c r="I224" t="s">
        <v>247</v>
      </c>
      <c r="J224">
        <v>0</v>
      </c>
      <c r="K224" t="s">
        <v>247</v>
      </c>
      <c r="L224">
        <v>1</v>
      </c>
      <c r="M224">
        <v>9</v>
      </c>
      <c r="N224" t="s">
        <v>339</v>
      </c>
      <c r="O224">
        <v>0</v>
      </c>
      <c r="P224">
        <v>6</v>
      </c>
      <c r="Q224">
        <v>0</v>
      </c>
      <c r="R224" t="s">
        <v>247</v>
      </c>
      <c r="S224">
        <v>0</v>
      </c>
      <c r="T224">
        <v>0</v>
      </c>
      <c r="U224">
        <v>1</v>
      </c>
      <c r="V224">
        <v>1</v>
      </c>
      <c r="W224">
        <v>0</v>
      </c>
      <c r="X224">
        <v>0</v>
      </c>
      <c r="Y224">
        <v>0</v>
      </c>
      <c r="Z224">
        <v>0</v>
      </c>
      <c r="AA224" t="s">
        <v>247</v>
      </c>
      <c r="AB224" t="s">
        <v>247</v>
      </c>
      <c r="AC224" t="s">
        <v>342</v>
      </c>
      <c r="AD224">
        <v>6</v>
      </c>
      <c r="AE224">
        <v>1</v>
      </c>
      <c r="AF224" t="s">
        <v>247</v>
      </c>
      <c r="AG224">
        <v>6</v>
      </c>
      <c r="AH224" t="s">
        <v>247</v>
      </c>
      <c r="AI224" t="s">
        <v>247</v>
      </c>
      <c r="AJ224" t="s">
        <v>247</v>
      </c>
      <c r="AK224" t="s">
        <v>247</v>
      </c>
      <c r="AL224" t="s">
        <v>247</v>
      </c>
      <c r="AM224" t="s">
        <v>247</v>
      </c>
      <c r="AN224" t="s">
        <v>247</v>
      </c>
      <c r="AO224" t="s">
        <v>247</v>
      </c>
      <c r="AP224">
        <v>1500</v>
      </c>
      <c r="AQ224">
        <v>51.649353672832255</v>
      </c>
      <c r="AR224" t="s">
        <v>247</v>
      </c>
      <c r="AS224">
        <v>3</v>
      </c>
      <c r="AT224">
        <v>2</v>
      </c>
      <c r="AU224">
        <v>0</v>
      </c>
      <c r="AV224">
        <v>0</v>
      </c>
      <c r="AW224">
        <v>97</v>
      </c>
      <c r="AX224">
        <v>0</v>
      </c>
      <c r="AY224">
        <v>0</v>
      </c>
      <c r="AZ224">
        <v>0</v>
      </c>
      <c r="BA224">
        <v>0</v>
      </c>
      <c r="BB224">
        <v>0</v>
      </c>
      <c r="BC224">
        <v>0</v>
      </c>
      <c r="BD224">
        <v>0</v>
      </c>
      <c r="BE224">
        <v>0</v>
      </c>
      <c r="BF224">
        <v>0</v>
      </c>
      <c r="BG224" t="s">
        <v>247</v>
      </c>
      <c r="BH224" t="s">
        <v>341</v>
      </c>
      <c r="BI224">
        <v>1</v>
      </c>
      <c r="BJ224">
        <v>4</v>
      </c>
      <c r="BK224">
        <v>1</v>
      </c>
      <c r="BL224">
        <v>0</v>
      </c>
      <c r="BM224">
        <v>3</v>
      </c>
      <c r="BN224">
        <v>0</v>
      </c>
      <c r="BO224" t="s">
        <v>247</v>
      </c>
      <c r="BP224">
        <v>1</v>
      </c>
      <c r="BQ224">
        <v>0</v>
      </c>
      <c r="BR224">
        <v>1</v>
      </c>
      <c r="BS224">
        <v>0</v>
      </c>
      <c r="BT224">
        <v>0</v>
      </c>
      <c r="BU224">
        <v>1</v>
      </c>
      <c r="BV224">
        <v>1</v>
      </c>
      <c r="BW224">
        <v>1</v>
      </c>
      <c r="BX224">
        <v>0</v>
      </c>
      <c r="BY224" t="s">
        <v>247</v>
      </c>
      <c r="BZ224" t="s">
        <v>247</v>
      </c>
      <c r="CA224" t="s">
        <v>247</v>
      </c>
      <c r="CB224" t="s">
        <v>247</v>
      </c>
      <c r="CC224">
        <v>90000000000</v>
      </c>
      <c r="CD224">
        <v>3098961220.369935</v>
      </c>
      <c r="CE224" t="s">
        <v>247</v>
      </c>
      <c r="CF224" t="s">
        <v>247</v>
      </c>
      <c r="CG224">
        <v>1</v>
      </c>
      <c r="CH224" t="s">
        <v>247</v>
      </c>
      <c r="CI224" t="s">
        <v>247</v>
      </c>
      <c r="CJ224" t="s">
        <v>247</v>
      </c>
      <c r="CK224" t="s">
        <v>247</v>
      </c>
      <c r="CL224" t="s">
        <v>247</v>
      </c>
      <c r="CM224">
        <v>1</v>
      </c>
      <c r="CN224" t="s">
        <v>247</v>
      </c>
      <c r="CO224" t="s">
        <v>247</v>
      </c>
      <c r="CP224" t="s">
        <v>247</v>
      </c>
      <c r="CQ224" t="s">
        <v>247</v>
      </c>
      <c r="CR224">
        <v>1</v>
      </c>
      <c r="CS224">
        <v>1</v>
      </c>
      <c r="CT224">
        <v>90000000000</v>
      </c>
      <c r="CU224">
        <v>3098961220.369935</v>
      </c>
      <c r="CV224">
        <v>2</v>
      </c>
    </row>
    <row r="225" spans="1:100">
      <c r="A225">
        <v>586</v>
      </c>
      <c r="B225" t="s">
        <v>336</v>
      </c>
      <c r="C225" t="s">
        <v>337</v>
      </c>
      <c r="D225">
        <v>3</v>
      </c>
      <c r="E225">
        <v>8</v>
      </c>
      <c r="F225">
        <v>2007</v>
      </c>
      <c r="G225" t="s">
        <v>343</v>
      </c>
      <c r="H225">
        <v>2006</v>
      </c>
      <c r="I225" t="s">
        <v>247</v>
      </c>
      <c r="J225">
        <v>0</v>
      </c>
      <c r="K225" t="s">
        <v>247</v>
      </c>
      <c r="L225">
        <v>3</v>
      </c>
      <c r="M225">
        <v>1</v>
      </c>
      <c r="N225" t="s">
        <v>344</v>
      </c>
      <c r="O225">
        <v>1</v>
      </c>
      <c r="P225">
        <v>2</v>
      </c>
      <c r="Q225">
        <v>0</v>
      </c>
      <c r="R225" t="s">
        <v>247</v>
      </c>
      <c r="S225">
        <v>0</v>
      </c>
      <c r="T225">
        <v>0</v>
      </c>
      <c r="U225">
        <v>1</v>
      </c>
      <c r="V225">
        <v>1</v>
      </c>
      <c r="W225">
        <v>1</v>
      </c>
      <c r="X225">
        <v>1</v>
      </c>
      <c r="Y225">
        <v>0</v>
      </c>
      <c r="Z225">
        <v>0</v>
      </c>
      <c r="AA225">
        <f>AB225*5.2</f>
        <v>520000</v>
      </c>
      <c r="AB225">
        <v>100000</v>
      </c>
      <c r="AC225" t="s">
        <v>345</v>
      </c>
      <c r="AD225">
        <v>1</v>
      </c>
      <c r="AE225">
        <v>0</v>
      </c>
      <c r="AF225" t="s">
        <v>247</v>
      </c>
      <c r="AG225">
        <v>6</v>
      </c>
      <c r="AH225" t="s">
        <v>247</v>
      </c>
      <c r="AI225" t="s">
        <v>247</v>
      </c>
      <c r="AJ225">
        <v>200</v>
      </c>
      <c r="AK225">
        <v>14.021984511530793</v>
      </c>
      <c r="AL225">
        <v>350</v>
      </c>
      <c r="AM225">
        <v>24.538472895178888</v>
      </c>
      <c r="AN225" t="s">
        <v>247</v>
      </c>
      <c r="AO225" t="s">
        <v>247</v>
      </c>
      <c r="AP225" t="s">
        <v>247</v>
      </c>
      <c r="AQ225" t="s">
        <v>247</v>
      </c>
      <c r="AR225" t="s">
        <v>247</v>
      </c>
      <c r="AS225">
        <v>3</v>
      </c>
      <c r="AT225">
        <v>2</v>
      </c>
      <c r="AU225">
        <v>1</v>
      </c>
      <c r="AV225">
        <v>1</v>
      </c>
      <c r="AW225">
        <v>1</v>
      </c>
      <c r="AX225">
        <v>1</v>
      </c>
      <c r="AY225">
        <v>1</v>
      </c>
      <c r="AZ225">
        <v>1</v>
      </c>
      <c r="BA225">
        <v>0</v>
      </c>
      <c r="BB225">
        <v>0</v>
      </c>
      <c r="BC225">
        <v>0</v>
      </c>
      <c r="BD225">
        <v>0</v>
      </c>
      <c r="BE225">
        <v>0</v>
      </c>
      <c r="BF225">
        <v>1</v>
      </c>
      <c r="BG225" t="s">
        <v>384</v>
      </c>
      <c r="BH225" t="s">
        <v>346</v>
      </c>
      <c r="BI225">
        <v>1</v>
      </c>
      <c r="BJ225">
        <v>2</v>
      </c>
      <c r="BK225">
        <v>1</v>
      </c>
      <c r="BL225">
        <v>0</v>
      </c>
      <c r="BM225">
        <v>3</v>
      </c>
      <c r="BN225">
        <v>0</v>
      </c>
      <c r="BO225" t="s">
        <v>247</v>
      </c>
      <c r="BP225">
        <v>1</v>
      </c>
      <c r="BQ225">
        <v>0</v>
      </c>
      <c r="BR225">
        <v>1</v>
      </c>
      <c r="BS225">
        <v>0</v>
      </c>
      <c r="BT225">
        <v>0</v>
      </c>
      <c r="BU225">
        <v>1</v>
      </c>
      <c r="BV225">
        <v>1</v>
      </c>
      <c r="BW225">
        <v>1</v>
      </c>
      <c r="BX225">
        <v>0</v>
      </c>
      <c r="BY225">
        <v>120000000</v>
      </c>
      <c r="BZ225">
        <v>8413190.7069184761</v>
      </c>
      <c r="CA225" t="s">
        <v>247</v>
      </c>
      <c r="CB225" t="s">
        <v>247</v>
      </c>
      <c r="CC225" t="s">
        <v>247</v>
      </c>
      <c r="CD225" t="s">
        <v>247</v>
      </c>
      <c r="CE225" t="s">
        <v>247</v>
      </c>
      <c r="CF225" t="s">
        <v>247</v>
      </c>
      <c r="CG225">
        <v>1</v>
      </c>
      <c r="CH225" t="s">
        <v>247</v>
      </c>
      <c r="CI225" t="s">
        <v>247</v>
      </c>
      <c r="CJ225" t="s">
        <v>247</v>
      </c>
      <c r="CK225" t="s">
        <v>247</v>
      </c>
      <c r="CL225" t="s">
        <v>247</v>
      </c>
      <c r="CM225">
        <v>1</v>
      </c>
      <c r="CN225" t="s">
        <v>247</v>
      </c>
      <c r="CO225" t="s">
        <v>247</v>
      </c>
      <c r="CP225" t="s">
        <v>247</v>
      </c>
      <c r="CQ225" t="s">
        <v>247</v>
      </c>
      <c r="CR225">
        <v>1</v>
      </c>
      <c r="CS225">
        <v>1</v>
      </c>
      <c r="CT225">
        <v>120000000</v>
      </c>
      <c r="CU225">
        <v>8413190.7069184761</v>
      </c>
      <c r="CV225">
        <v>1</v>
      </c>
    </row>
    <row r="226" spans="1:100">
      <c r="A226">
        <v>586</v>
      </c>
      <c r="B226" t="s">
        <v>336</v>
      </c>
      <c r="C226" t="s">
        <v>337</v>
      </c>
      <c r="D226">
        <v>3</v>
      </c>
      <c r="E226">
        <v>8</v>
      </c>
      <c r="F226">
        <v>2008</v>
      </c>
      <c r="G226" t="s">
        <v>343</v>
      </c>
      <c r="H226">
        <v>2006</v>
      </c>
      <c r="I226" t="s">
        <v>247</v>
      </c>
      <c r="J226">
        <v>0</v>
      </c>
      <c r="K226" t="s">
        <v>247</v>
      </c>
      <c r="L226">
        <v>3</v>
      </c>
      <c r="M226">
        <v>1</v>
      </c>
      <c r="N226" t="s">
        <v>344</v>
      </c>
      <c r="O226">
        <v>0</v>
      </c>
      <c r="P226">
        <v>2</v>
      </c>
      <c r="Q226">
        <v>0</v>
      </c>
      <c r="R226" t="s">
        <v>247</v>
      </c>
      <c r="S226">
        <v>0</v>
      </c>
      <c r="T226">
        <v>0</v>
      </c>
      <c r="U226">
        <v>1</v>
      </c>
      <c r="V226">
        <v>1</v>
      </c>
      <c r="W226">
        <v>1</v>
      </c>
      <c r="X226">
        <v>1</v>
      </c>
      <c r="Y226">
        <v>0</v>
      </c>
      <c r="Z226">
        <v>0</v>
      </c>
      <c r="AA226" t="s">
        <v>247</v>
      </c>
      <c r="AB226" t="s">
        <v>247</v>
      </c>
      <c r="AC226" t="s">
        <v>345</v>
      </c>
      <c r="AD226">
        <v>1</v>
      </c>
      <c r="AE226">
        <v>0</v>
      </c>
      <c r="AF226" t="s">
        <v>247</v>
      </c>
      <c r="AG226">
        <v>6</v>
      </c>
      <c r="AH226" t="s">
        <v>247</v>
      </c>
      <c r="AI226" t="s">
        <v>247</v>
      </c>
      <c r="AJ226">
        <v>200</v>
      </c>
      <c r="AK226">
        <v>12.629447948780614</v>
      </c>
      <c r="AL226">
        <v>350</v>
      </c>
      <c r="AM226">
        <v>22.101533910366076</v>
      </c>
      <c r="AN226" t="s">
        <v>247</v>
      </c>
      <c r="AO226" t="s">
        <v>247</v>
      </c>
      <c r="AP226" t="s">
        <v>247</v>
      </c>
      <c r="AQ226" t="s">
        <v>247</v>
      </c>
      <c r="AR226" t="s">
        <v>247</v>
      </c>
      <c r="AS226">
        <v>3</v>
      </c>
      <c r="AT226">
        <v>2</v>
      </c>
      <c r="AU226">
        <v>1</v>
      </c>
      <c r="AV226">
        <v>1</v>
      </c>
      <c r="AW226">
        <v>1</v>
      </c>
      <c r="AX226">
        <v>1</v>
      </c>
      <c r="AY226">
        <v>1</v>
      </c>
      <c r="AZ226">
        <v>1</v>
      </c>
      <c r="BA226">
        <v>0</v>
      </c>
      <c r="BB226">
        <v>0</v>
      </c>
      <c r="BC226">
        <v>0</v>
      </c>
      <c r="BD226">
        <v>0</v>
      </c>
      <c r="BE226">
        <v>0</v>
      </c>
      <c r="BF226">
        <v>1</v>
      </c>
      <c r="BG226" t="s">
        <v>384</v>
      </c>
      <c r="BH226" t="s">
        <v>346</v>
      </c>
      <c r="BI226">
        <v>1</v>
      </c>
      <c r="BJ226">
        <v>2</v>
      </c>
      <c r="BK226">
        <v>1</v>
      </c>
      <c r="BL226">
        <v>0</v>
      </c>
      <c r="BM226">
        <v>2</v>
      </c>
      <c r="BN226">
        <v>0</v>
      </c>
      <c r="BO226" t="s">
        <v>247</v>
      </c>
      <c r="BP226">
        <v>0</v>
      </c>
      <c r="BQ226">
        <v>0</v>
      </c>
      <c r="BR226">
        <v>1</v>
      </c>
      <c r="BS226">
        <v>0</v>
      </c>
      <c r="BT226">
        <v>0</v>
      </c>
      <c r="BU226">
        <v>1</v>
      </c>
      <c r="BV226">
        <v>1</v>
      </c>
      <c r="BW226">
        <v>1</v>
      </c>
      <c r="BX226">
        <v>0</v>
      </c>
      <c r="BY226" t="s">
        <v>247</v>
      </c>
      <c r="BZ226" t="s">
        <v>247</v>
      </c>
      <c r="CA226" t="s">
        <v>247</v>
      </c>
      <c r="CB226" t="s">
        <v>247</v>
      </c>
      <c r="CC226" t="s">
        <v>247</v>
      </c>
      <c r="CD226" t="s">
        <v>247</v>
      </c>
      <c r="CE226" t="s">
        <v>247</v>
      </c>
      <c r="CF226" t="s">
        <v>247</v>
      </c>
      <c r="CG226">
        <v>1</v>
      </c>
      <c r="CH226" t="s">
        <v>247</v>
      </c>
      <c r="CI226" t="s">
        <v>247</v>
      </c>
      <c r="CJ226" t="s">
        <v>247</v>
      </c>
      <c r="CK226" t="s">
        <v>247</v>
      </c>
      <c r="CL226" t="s">
        <v>247</v>
      </c>
      <c r="CM226">
        <v>1</v>
      </c>
      <c r="CN226" t="s">
        <v>247</v>
      </c>
      <c r="CO226" t="s">
        <v>247</v>
      </c>
      <c r="CP226" t="s">
        <v>247</v>
      </c>
      <c r="CQ226" t="s">
        <v>247</v>
      </c>
      <c r="CR226">
        <v>1</v>
      </c>
      <c r="CS226">
        <v>1</v>
      </c>
      <c r="CT226" t="s">
        <v>247</v>
      </c>
      <c r="CU226" t="s">
        <v>247</v>
      </c>
      <c r="CV226" t="s">
        <v>247</v>
      </c>
    </row>
    <row r="227" spans="1:100">
      <c r="A227">
        <v>586</v>
      </c>
      <c r="B227" t="s">
        <v>336</v>
      </c>
      <c r="C227" t="s">
        <v>337</v>
      </c>
      <c r="D227">
        <v>3</v>
      </c>
      <c r="E227">
        <v>8</v>
      </c>
      <c r="F227">
        <v>2009</v>
      </c>
      <c r="G227" t="s">
        <v>343</v>
      </c>
      <c r="H227">
        <v>2006</v>
      </c>
      <c r="I227" t="s">
        <v>247</v>
      </c>
      <c r="J227">
        <v>0</v>
      </c>
      <c r="K227" t="s">
        <v>247</v>
      </c>
      <c r="L227">
        <v>3</v>
      </c>
      <c r="M227">
        <v>1</v>
      </c>
      <c r="N227" t="s">
        <v>344</v>
      </c>
      <c r="O227">
        <v>0</v>
      </c>
      <c r="P227">
        <v>2</v>
      </c>
      <c r="Q227">
        <v>0</v>
      </c>
      <c r="R227" t="s">
        <v>247</v>
      </c>
      <c r="S227">
        <v>0</v>
      </c>
      <c r="T227">
        <v>0</v>
      </c>
      <c r="U227">
        <v>1</v>
      </c>
      <c r="V227">
        <v>1</v>
      </c>
      <c r="W227">
        <v>1</v>
      </c>
      <c r="X227">
        <v>1</v>
      </c>
      <c r="Y227">
        <v>0</v>
      </c>
      <c r="Z227">
        <v>0</v>
      </c>
      <c r="AA227" t="s">
        <v>247</v>
      </c>
      <c r="AB227" t="s">
        <v>247</v>
      </c>
      <c r="AC227" t="s">
        <v>345</v>
      </c>
      <c r="AD227">
        <v>1</v>
      </c>
      <c r="AE227">
        <v>0</v>
      </c>
      <c r="AF227" t="s">
        <v>247</v>
      </c>
      <c r="AG227">
        <v>6</v>
      </c>
      <c r="AH227" t="s">
        <v>247</v>
      </c>
      <c r="AI227" t="s">
        <v>247</v>
      </c>
      <c r="AJ227">
        <v>200</v>
      </c>
      <c r="AK227">
        <v>10.545891941228906</v>
      </c>
      <c r="AL227">
        <v>350</v>
      </c>
      <c r="AM227">
        <v>18.455310897150582</v>
      </c>
      <c r="AN227" t="s">
        <v>247</v>
      </c>
      <c r="AO227" t="s">
        <v>247</v>
      </c>
      <c r="AP227" t="s">
        <v>247</v>
      </c>
      <c r="AQ227" t="s">
        <v>247</v>
      </c>
      <c r="AR227" t="s">
        <v>247</v>
      </c>
      <c r="AS227">
        <v>3</v>
      </c>
      <c r="AT227">
        <v>2</v>
      </c>
      <c r="AU227">
        <v>1</v>
      </c>
      <c r="AV227">
        <v>1</v>
      </c>
      <c r="AW227">
        <v>1</v>
      </c>
      <c r="AX227">
        <v>1</v>
      </c>
      <c r="AY227">
        <v>1</v>
      </c>
      <c r="AZ227">
        <v>1</v>
      </c>
      <c r="BA227">
        <v>0</v>
      </c>
      <c r="BB227">
        <v>0</v>
      </c>
      <c r="BC227">
        <v>0</v>
      </c>
      <c r="BD227">
        <v>0</v>
      </c>
      <c r="BE227">
        <v>0</v>
      </c>
      <c r="BF227">
        <v>1</v>
      </c>
      <c r="BG227" t="s">
        <v>384</v>
      </c>
      <c r="BH227" t="s">
        <v>346</v>
      </c>
      <c r="BI227">
        <v>1</v>
      </c>
      <c r="BJ227">
        <v>2</v>
      </c>
      <c r="BK227">
        <v>1</v>
      </c>
      <c r="BL227">
        <v>0</v>
      </c>
      <c r="BM227">
        <v>2</v>
      </c>
      <c r="BN227">
        <v>0</v>
      </c>
      <c r="BO227" t="s">
        <v>247</v>
      </c>
      <c r="BP227">
        <v>0</v>
      </c>
      <c r="BQ227">
        <v>0</v>
      </c>
      <c r="BR227">
        <v>1</v>
      </c>
      <c r="BS227">
        <v>0</v>
      </c>
      <c r="BT227">
        <v>0</v>
      </c>
      <c r="BU227">
        <v>1</v>
      </c>
      <c r="BV227">
        <v>1</v>
      </c>
      <c r="BW227">
        <v>1</v>
      </c>
      <c r="BX227">
        <v>0</v>
      </c>
      <c r="BY227" t="s">
        <v>247</v>
      </c>
      <c r="BZ227" t="s">
        <v>247</v>
      </c>
      <c r="CA227" t="s">
        <v>247</v>
      </c>
      <c r="CB227" t="s">
        <v>247</v>
      </c>
      <c r="CC227" t="s">
        <v>247</v>
      </c>
      <c r="CD227" t="s">
        <v>247</v>
      </c>
      <c r="CE227" t="s">
        <v>247</v>
      </c>
      <c r="CF227" t="s">
        <v>247</v>
      </c>
      <c r="CG227">
        <v>1</v>
      </c>
      <c r="CH227" t="s">
        <v>247</v>
      </c>
      <c r="CI227" t="s">
        <v>247</v>
      </c>
      <c r="CJ227" t="s">
        <v>247</v>
      </c>
      <c r="CK227" t="s">
        <v>247</v>
      </c>
      <c r="CL227" t="s">
        <v>247</v>
      </c>
      <c r="CM227">
        <v>1</v>
      </c>
      <c r="CN227" t="s">
        <v>247</v>
      </c>
      <c r="CO227" t="s">
        <v>247</v>
      </c>
      <c r="CP227" t="s">
        <v>247</v>
      </c>
      <c r="CQ227" t="s">
        <v>247</v>
      </c>
      <c r="CR227">
        <v>1</v>
      </c>
      <c r="CS227">
        <v>1</v>
      </c>
      <c r="CT227" t="s">
        <v>247</v>
      </c>
      <c r="CU227" t="s">
        <v>247</v>
      </c>
      <c r="CV227" t="s">
        <v>247</v>
      </c>
    </row>
    <row r="228" spans="1:100">
      <c r="A228">
        <v>586</v>
      </c>
      <c r="B228" t="s">
        <v>336</v>
      </c>
      <c r="C228" t="s">
        <v>337</v>
      </c>
      <c r="D228">
        <v>3</v>
      </c>
      <c r="E228">
        <v>8</v>
      </c>
      <c r="F228">
        <v>2010</v>
      </c>
      <c r="G228" t="s">
        <v>343</v>
      </c>
      <c r="H228">
        <v>2006</v>
      </c>
      <c r="I228" t="s">
        <v>247</v>
      </c>
      <c r="J228">
        <v>0</v>
      </c>
      <c r="K228" t="s">
        <v>247</v>
      </c>
      <c r="L228">
        <v>3</v>
      </c>
      <c r="M228">
        <v>1</v>
      </c>
      <c r="N228" t="s">
        <v>344</v>
      </c>
      <c r="O228">
        <v>0</v>
      </c>
      <c r="P228">
        <v>2</v>
      </c>
      <c r="Q228">
        <v>0</v>
      </c>
      <c r="R228" t="s">
        <v>247</v>
      </c>
      <c r="S228">
        <v>0</v>
      </c>
      <c r="T228">
        <v>0</v>
      </c>
      <c r="U228">
        <v>1</v>
      </c>
      <c r="V228">
        <v>1</v>
      </c>
      <c r="W228">
        <v>1</v>
      </c>
      <c r="X228">
        <v>1</v>
      </c>
      <c r="Y228">
        <v>0</v>
      </c>
      <c r="Z228">
        <v>0</v>
      </c>
      <c r="AA228" t="s">
        <v>247</v>
      </c>
      <c r="AB228" t="s">
        <v>247</v>
      </c>
      <c r="AC228" t="s">
        <v>345</v>
      </c>
      <c r="AD228">
        <v>1</v>
      </c>
      <c r="AE228">
        <v>0</v>
      </c>
      <c r="AF228" t="s">
        <v>247</v>
      </c>
      <c r="AG228">
        <v>6</v>
      </c>
      <c r="AH228" t="s">
        <v>247</v>
      </c>
      <c r="AI228" t="s">
        <v>247</v>
      </c>
      <c r="AJ228">
        <v>200</v>
      </c>
      <c r="AK228">
        <v>9.6298343884628324</v>
      </c>
      <c r="AL228">
        <v>350</v>
      </c>
      <c r="AM228">
        <v>16.852210179809955</v>
      </c>
      <c r="AN228" t="s">
        <v>247</v>
      </c>
      <c r="AO228" t="s">
        <v>247</v>
      </c>
      <c r="AP228" t="s">
        <v>247</v>
      </c>
      <c r="AQ228" t="s">
        <v>247</v>
      </c>
      <c r="AR228" t="s">
        <v>247</v>
      </c>
      <c r="AS228">
        <v>3</v>
      </c>
      <c r="AT228">
        <v>2</v>
      </c>
      <c r="AU228">
        <v>1</v>
      </c>
      <c r="AV228">
        <v>1</v>
      </c>
      <c r="AW228">
        <v>1</v>
      </c>
      <c r="AX228">
        <v>1</v>
      </c>
      <c r="AY228">
        <v>1</v>
      </c>
      <c r="AZ228">
        <v>1</v>
      </c>
      <c r="BA228">
        <v>0</v>
      </c>
      <c r="BB228">
        <v>0</v>
      </c>
      <c r="BC228">
        <v>0</v>
      </c>
      <c r="BD228">
        <v>0</v>
      </c>
      <c r="BE228">
        <v>0</v>
      </c>
      <c r="BF228">
        <v>1</v>
      </c>
      <c r="BG228" t="s">
        <v>384</v>
      </c>
      <c r="BH228" t="s">
        <v>346</v>
      </c>
      <c r="BI228">
        <v>1</v>
      </c>
      <c r="BJ228">
        <v>2</v>
      </c>
      <c r="BK228">
        <v>1</v>
      </c>
      <c r="BL228">
        <v>0</v>
      </c>
      <c r="BM228">
        <v>2</v>
      </c>
      <c r="BN228">
        <v>0</v>
      </c>
      <c r="BO228" t="s">
        <v>247</v>
      </c>
      <c r="BP228">
        <v>0</v>
      </c>
      <c r="BQ228">
        <v>0</v>
      </c>
      <c r="BR228">
        <v>1</v>
      </c>
      <c r="BS228">
        <v>0</v>
      </c>
      <c r="BT228">
        <v>0</v>
      </c>
      <c r="BU228">
        <v>1</v>
      </c>
      <c r="BV228">
        <v>1</v>
      </c>
      <c r="BW228">
        <v>1</v>
      </c>
      <c r="BX228">
        <v>0</v>
      </c>
      <c r="BY228" t="s">
        <v>247</v>
      </c>
      <c r="BZ228" t="s">
        <v>247</v>
      </c>
      <c r="CA228" t="s">
        <v>247</v>
      </c>
      <c r="CB228" t="s">
        <v>247</v>
      </c>
      <c r="CC228" t="s">
        <v>247</v>
      </c>
      <c r="CD228" t="s">
        <v>247</v>
      </c>
      <c r="CE228" t="s">
        <v>247</v>
      </c>
      <c r="CF228" t="s">
        <v>247</v>
      </c>
      <c r="CG228">
        <v>1</v>
      </c>
      <c r="CH228" t="s">
        <v>247</v>
      </c>
      <c r="CI228" t="s">
        <v>247</v>
      </c>
      <c r="CJ228" t="s">
        <v>247</v>
      </c>
      <c r="CK228" t="s">
        <v>247</v>
      </c>
      <c r="CL228" t="s">
        <v>247</v>
      </c>
      <c r="CM228">
        <v>1</v>
      </c>
      <c r="CN228" t="s">
        <v>247</v>
      </c>
      <c r="CO228" t="s">
        <v>247</v>
      </c>
      <c r="CP228" t="s">
        <v>247</v>
      </c>
      <c r="CQ228" t="s">
        <v>247</v>
      </c>
      <c r="CR228">
        <v>1</v>
      </c>
      <c r="CS228">
        <v>1</v>
      </c>
      <c r="CT228" t="s">
        <v>247</v>
      </c>
      <c r="CU228" t="s">
        <v>247</v>
      </c>
      <c r="CV228" t="s">
        <v>247</v>
      </c>
    </row>
    <row r="229" spans="1:100">
      <c r="A229">
        <v>586</v>
      </c>
      <c r="B229" t="s">
        <v>336</v>
      </c>
      <c r="C229" t="s">
        <v>337</v>
      </c>
      <c r="D229">
        <v>3</v>
      </c>
      <c r="E229">
        <v>8</v>
      </c>
      <c r="F229">
        <v>2011</v>
      </c>
      <c r="G229" t="s">
        <v>343</v>
      </c>
      <c r="H229">
        <v>2006</v>
      </c>
      <c r="I229" t="s">
        <v>247</v>
      </c>
      <c r="J229">
        <v>0</v>
      </c>
      <c r="K229" t="s">
        <v>247</v>
      </c>
      <c r="L229">
        <v>3</v>
      </c>
      <c r="M229">
        <v>1</v>
      </c>
      <c r="N229" t="s">
        <v>344</v>
      </c>
      <c r="O229">
        <v>0</v>
      </c>
      <c r="P229">
        <v>2</v>
      </c>
      <c r="Q229">
        <v>0</v>
      </c>
      <c r="R229" t="s">
        <v>247</v>
      </c>
      <c r="S229">
        <v>0</v>
      </c>
      <c r="T229">
        <v>0</v>
      </c>
      <c r="U229">
        <v>1</v>
      </c>
      <c r="V229">
        <v>1</v>
      </c>
      <c r="W229">
        <v>1</v>
      </c>
      <c r="X229">
        <v>1</v>
      </c>
      <c r="Y229">
        <v>0</v>
      </c>
      <c r="Z229">
        <v>0</v>
      </c>
      <c r="AA229" t="s">
        <v>247</v>
      </c>
      <c r="AB229" t="s">
        <v>247</v>
      </c>
      <c r="AC229" t="s">
        <v>345</v>
      </c>
      <c r="AD229">
        <v>1</v>
      </c>
      <c r="AE229">
        <v>0</v>
      </c>
      <c r="AF229" t="s">
        <v>247</v>
      </c>
      <c r="AG229">
        <v>6</v>
      </c>
      <c r="AH229" t="s">
        <v>247</v>
      </c>
      <c r="AI229" t="s">
        <v>247</v>
      </c>
      <c r="AJ229">
        <v>200</v>
      </c>
      <c r="AK229">
        <v>8.2148714375990401</v>
      </c>
      <c r="AL229">
        <v>350</v>
      </c>
      <c r="AM229">
        <v>14.376025015798321</v>
      </c>
      <c r="AN229" t="s">
        <v>247</v>
      </c>
      <c r="AO229" t="s">
        <v>247</v>
      </c>
      <c r="AP229" t="s">
        <v>247</v>
      </c>
      <c r="AQ229" t="s">
        <v>247</v>
      </c>
      <c r="AR229" t="s">
        <v>247</v>
      </c>
      <c r="AS229">
        <v>3</v>
      </c>
      <c r="AT229">
        <v>2</v>
      </c>
      <c r="AU229">
        <v>1</v>
      </c>
      <c r="AV229">
        <v>1</v>
      </c>
      <c r="AW229">
        <v>1</v>
      </c>
      <c r="AX229">
        <v>1</v>
      </c>
      <c r="AY229">
        <v>1</v>
      </c>
      <c r="AZ229">
        <v>1</v>
      </c>
      <c r="BA229">
        <v>0</v>
      </c>
      <c r="BB229">
        <v>0</v>
      </c>
      <c r="BC229">
        <v>0</v>
      </c>
      <c r="BD229">
        <v>0</v>
      </c>
      <c r="BE229">
        <v>0</v>
      </c>
      <c r="BF229">
        <v>1</v>
      </c>
      <c r="BG229" t="s">
        <v>384</v>
      </c>
      <c r="BH229" t="s">
        <v>346</v>
      </c>
      <c r="BI229">
        <v>1</v>
      </c>
      <c r="BJ229">
        <v>2</v>
      </c>
      <c r="BK229">
        <v>1</v>
      </c>
      <c r="BL229">
        <v>0</v>
      </c>
      <c r="BM229">
        <v>2</v>
      </c>
      <c r="BN229">
        <v>0</v>
      </c>
      <c r="BO229" t="s">
        <v>247</v>
      </c>
      <c r="BP229">
        <v>0</v>
      </c>
      <c r="BQ229">
        <v>0</v>
      </c>
      <c r="BR229">
        <v>1</v>
      </c>
      <c r="BS229">
        <v>0</v>
      </c>
      <c r="BT229">
        <v>0</v>
      </c>
      <c r="BU229">
        <v>1</v>
      </c>
      <c r="BV229">
        <v>1</v>
      </c>
      <c r="BW229">
        <v>1</v>
      </c>
      <c r="BX229">
        <v>0</v>
      </c>
      <c r="BY229" t="s">
        <v>247</v>
      </c>
      <c r="BZ229" t="s">
        <v>247</v>
      </c>
      <c r="CA229" t="s">
        <v>247</v>
      </c>
      <c r="CB229" t="s">
        <v>247</v>
      </c>
      <c r="CC229" t="s">
        <v>247</v>
      </c>
      <c r="CD229" t="s">
        <v>247</v>
      </c>
      <c r="CE229" t="s">
        <v>247</v>
      </c>
      <c r="CF229" t="s">
        <v>247</v>
      </c>
      <c r="CG229">
        <v>1</v>
      </c>
      <c r="CH229" t="s">
        <v>247</v>
      </c>
      <c r="CI229" t="s">
        <v>247</v>
      </c>
      <c r="CJ229" t="s">
        <v>247</v>
      </c>
      <c r="CK229" t="s">
        <v>247</v>
      </c>
      <c r="CL229" t="s">
        <v>247</v>
      </c>
      <c r="CM229">
        <v>1</v>
      </c>
      <c r="CN229" t="s">
        <v>247</v>
      </c>
      <c r="CO229" t="s">
        <v>247</v>
      </c>
      <c r="CP229" t="s">
        <v>247</v>
      </c>
      <c r="CQ229" t="s">
        <v>247</v>
      </c>
      <c r="CR229">
        <v>1</v>
      </c>
      <c r="CS229">
        <v>1</v>
      </c>
      <c r="CT229" t="s">
        <v>247</v>
      </c>
      <c r="CU229" t="s">
        <v>247</v>
      </c>
      <c r="CV229" t="s">
        <v>247</v>
      </c>
    </row>
    <row r="230" spans="1:100">
      <c r="A230">
        <v>586</v>
      </c>
      <c r="B230" t="s">
        <v>336</v>
      </c>
      <c r="C230" t="s">
        <v>337</v>
      </c>
      <c r="D230">
        <v>3</v>
      </c>
      <c r="E230">
        <v>8</v>
      </c>
      <c r="F230">
        <v>2012</v>
      </c>
      <c r="G230" t="s">
        <v>343</v>
      </c>
      <c r="H230">
        <v>2006</v>
      </c>
      <c r="I230" t="s">
        <v>247</v>
      </c>
      <c r="J230">
        <v>0</v>
      </c>
      <c r="K230" t="s">
        <v>247</v>
      </c>
      <c r="L230">
        <v>3</v>
      </c>
      <c r="M230">
        <v>1</v>
      </c>
      <c r="N230" t="s">
        <v>344</v>
      </c>
      <c r="O230">
        <v>0</v>
      </c>
      <c r="P230">
        <v>2</v>
      </c>
      <c r="Q230">
        <v>0</v>
      </c>
      <c r="R230" t="s">
        <v>247</v>
      </c>
      <c r="S230">
        <v>0</v>
      </c>
      <c r="T230">
        <v>0</v>
      </c>
      <c r="U230">
        <v>1</v>
      </c>
      <c r="V230">
        <v>1</v>
      </c>
      <c r="W230">
        <v>1</v>
      </c>
      <c r="X230">
        <v>1</v>
      </c>
      <c r="Y230">
        <v>0</v>
      </c>
      <c r="Z230">
        <v>0</v>
      </c>
      <c r="AA230" t="s">
        <v>247</v>
      </c>
      <c r="AB230" t="s">
        <v>247</v>
      </c>
      <c r="AC230" t="s">
        <v>345</v>
      </c>
      <c r="AD230">
        <v>1</v>
      </c>
      <c r="AE230">
        <v>0</v>
      </c>
      <c r="AF230" t="s">
        <v>247</v>
      </c>
      <c r="AG230">
        <v>6</v>
      </c>
      <c r="AH230" t="s">
        <v>247</v>
      </c>
      <c r="AI230" t="s">
        <v>247</v>
      </c>
      <c r="AJ230">
        <v>200</v>
      </c>
      <c r="AK230">
        <v>7.8949760791115109</v>
      </c>
      <c r="AL230">
        <v>350</v>
      </c>
      <c r="AM230">
        <v>13.816208138445145</v>
      </c>
      <c r="AN230" t="s">
        <v>247</v>
      </c>
      <c r="AO230" t="s">
        <v>247</v>
      </c>
      <c r="AP230" t="s">
        <v>247</v>
      </c>
      <c r="AQ230" t="s">
        <v>247</v>
      </c>
      <c r="AR230" t="s">
        <v>247</v>
      </c>
      <c r="AS230">
        <v>3</v>
      </c>
      <c r="AT230">
        <v>2</v>
      </c>
      <c r="AU230">
        <v>1</v>
      </c>
      <c r="AV230">
        <v>1</v>
      </c>
      <c r="AW230">
        <v>1</v>
      </c>
      <c r="AX230">
        <v>1</v>
      </c>
      <c r="AY230">
        <v>1</v>
      </c>
      <c r="AZ230">
        <v>1</v>
      </c>
      <c r="BA230">
        <v>0</v>
      </c>
      <c r="BB230">
        <v>0</v>
      </c>
      <c r="BC230">
        <v>0</v>
      </c>
      <c r="BD230">
        <v>0</v>
      </c>
      <c r="BE230">
        <v>0</v>
      </c>
      <c r="BF230">
        <v>1</v>
      </c>
      <c r="BG230" t="s">
        <v>384</v>
      </c>
      <c r="BH230" t="s">
        <v>346</v>
      </c>
      <c r="BI230">
        <v>1</v>
      </c>
      <c r="BJ230">
        <v>2</v>
      </c>
      <c r="BK230">
        <v>1</v>
      </c>
      <c r="BL230">
        <v>0</v>
      </c>
      <c r="BM230">
        <v>2</v>
      </c>
      <c r="BN230">
        <v>0</v>
      </c>
      <c r="BO230" t="s">
        <v>247</v>
      </c>
      <c r="BP230">
        <v>0</v>
      </c>
      <c r="BQ230">
        <v>0</v>
      </c>
      <c r="BR230">
        <v>1</v>
      </c>
      <c r="BS230">
        <v>0</v>
      </c>
      <c r="BT230">
        <v>0</v>
      </c>
      <c r="BU230">
        <v>1</v>
      </c>
      <c r="BV230">
        <v>1</v>
      </c>
      <c r="BW230">
        <v>1</v>
      </c>
      <c r="BX230">
        <v>0</v>
      </c>
      <c r="BY230" t="s">
        <v>247</v>
      </c>
      <c r="BZ230" t="s">
        <v>247</v>
      </c>
      <c r="CA230" t="s">
        <v>247</v>
      </c>
      <c r="CB230" t="s">
        <v>247</v>
      </c>
      <c r="CC230" t="s">
        <v>247</v>
      </c>
      <c r="CD230" t="s">
        <v>247</v>
      </c>
      <c r="CE230" t="s">
        <v>247</v>
      </c>
      <c r="CF230" t="s">
        <v>247</v>
      </c>
      <c r="CG230">
        <v>1</v>
      </c>
      <c r="CH230" t="s">
        <v>247</v>
      </c>
      <c r="CI230" t="s">
        <v>247</v>
      </c>
      <c r="CJ230" t="s">
        <v>247</v>
      </c>
      <c r="CK230" t="s">
        <v>247</v>
      </c>
      <c r="CL230" t="s">
        <v>247</v>
      </c>
      <c r="CM230">
        <v>1</v>
      </c>
      <c r="CN230" t="s">
        <v>247</v>
      </c>
      <c r="CO230" t="s">
        <v>247</v>
      </c>
      <c r="CP230" t="s">
        <v>247</v>
      </c>
      <c r="CQ230" t="s">
        <v>247</v>
      </c>
      <c r="CR230">
        <v>1</v>
      </c>
      <c r="CS230">
        <v>1</v>
      </c>
      <c r="CT230" t="s">
        <v>247</v>
      </c>
      <c r="CU230" t="s">
        <v>247</v>
      </c>
      <c r="CV230" t="s">
        <v>247</v>
      </c>
    </row>
    <row r="231" spans="1:100">
      <c r="A231">
        <v>586</v>
      </c>
      <c r="B231" t="s">
        <v>336</v>
      </c>
      <c r="C231" t="s">
        <v>337</v>
      </c>
      <c r="D231">
        <v>3</v>
      </c>
      <c r="E231">
        <v>8</v>
      </c>
      <c r="F231">
        <v>2013</v>
      </c>
      <c r="G231" t="s">
        <v>343</v>
      </c>
      <c r="H231">
        <v>2006</v>
      </c>
      <c r="I231" t="s">
        <v>247</v>
      </c>
      <c r="J231">
        <v>0</v>
      </c>
      <c r="K231" t="s">
        <v>247</v>
      </c>
      <c r="L231">
        <v>3</v>
      </c>
      <c r="M231">
        <v>1</v>
      </c>
      <c r="N231" t="s">
        <v>344</v>
      </c>
      <c r="O231">
        <v>0</v>
      </c>
      <c r="P231">
        <v>2</v>
      </c>
      <c r="Q231">
        <v>0</v>
      </c>
      <c r="R231" t="s">
        <v>247</v>
      </c>
      <c r="S231">
        <v>0</v>
      </c>
      <c r="T231">
        <v>0</v>
      </c>
      <c r="U231">
        <v>1</v>
      </c>
      <c r="V231">
        <v>1</v>
      </c>
      <c r="W231">
        <v>1</v>
      </c>
      <c r="X231">
        <v>1</v>
      </c>
      <c r="Y231">
        <v>0</v>
      </c>
      <c r="Z231">
        <v>0</v>
      </c>
      <c r="AA231" t="s">
        <v>247</v>
      </c>
      <c r="AB231" t="s">
        <v>247</v>
      </c>
      <c r="AC231" t="s">
        <v>347</v>
      </c>
      <c r="AD231">
        <v>1</v>
      </c>
      <c r="AE231">
        <v>0</v>
      </c>
      <c r="AF231" t="s">
        <v>247</v>
      </c>
      <c r="AG231">
        <v>6</v>
      </c>
      <c r="AH231" t="s">
        <v>247</v>
      </c>
      <c r="AI231" t="s">
        <v>247</v>
      </c>
      <c r="AJ231">
        <v>300</v>
      </c>
      <c r="AK231">
        <v>11.250048760644146</v>
      </c>
      <c r="AL231">
        <v>600</v>
      </c>
      <c r="AM231">
        <v>22.500097521288293</v>
      </c>
      <c r="AN231" t="s">
        <v>247</v>
      </c>
      <c r="AO231" t="s">
        <v>247</v>
      </c>
      <c r="AP231" t="s">
        <v>247</v>
      </c>
      <c r="AQ231" t="s">
        <v>247</v>
      </c>
      <c r="AR231" t="s">
        <v>247</v>
      </c>
      <c r="AS231">
        <v>3</v>
      </c>
      <c r="AT231">
        <v>2</v>
      </c>
      <c r="AU231">
        <v>1</v>
      </c>
      <c r="AV231">
        <v>1</v>
      </c>
      <c r="AW231">
        <v>1</v>
      </c>
      <c r="AX231">
        <v>1</v>
      </c>
      <c r="AY231">
        <v>1</v>
      </c>
      <c r="AZ231">
        <v>1</v>
      </c>
      <c r="BA231">
        <v>0</v>
      </c>
      <c r="BB231">
        <v>0</v>
      </c>
      <c r="BC231">
        <v>0</v>
      </c>
      <c r="BD231">
        <v>0</v>
      </c>
      <c r="BE231">
        <v>0</v>
      </c>
      <c r="BF231">
        <v>1</v>
      </c>
      <c r="BG231" t="s">
        <v>384</v>
      </c>
      <c r="BH231" t="s">
        <v>346</v>
      </c>
      <c r="BI231">
        <v>1</v>
      </c>
      <c r="BJ231">
        <v>2</v>
      </c>
      <c r="BK231">
        <v>1</v>
      </c>
      <c r="BL231">
        <v>0</v>
      </c>
      <c r="BM231">
        <v>2</v>
      </c>
      <c r="BN231">
        <v>0</v>
      </c>
      <c r="BO231" t="s">
        <v>247</v>
      </c>
      <c r="BP231">
        <v>0</v>
      </c>
      <c r="BQ231">
        <v>0</v>
      </c>
      <c r="BR231">
        <v>1</v>
      </c>
      <c r="BS231">
        <v>0</v>
      </c>
      <c r="BT231">
        <v>0</v>
      </c>
      <c r="BU231">
        <v>1</v>
      </c>
      <c r="BV231">
        <v>1</v>
      </c>
      <c r="BW231">
        <v>1</v>
      </c>
      <c r="BX231">
        <v>0</v>
      </c>
      <c r="BY231" t="s">
        <v>247</v>
      </c>
      <c r="BZ231" t="s">
        <v>247</v>
      </c>
      <c r="CA231" t="s">
        <v>247</v>
      </c>
      <c r="CB231" t="s">
        <v>247</v>
      </c>
      <c r="CC231" t="s">
        <v>247</v>
      </c>
      <c r="CD231" t="s">
        <v>247</v>
      </c>
      <c r="CE231" t="s">
        <v>247</v>
      </c>
      <c r="CF231" t="s">
        <v>247</v>
      </c>
      <c r="CG231">
        <v>1</v>
      </c>
      <c r="CH231" t="s">
        <v>247</v>
      </c>
      <c r="CI231" t="s">
        <v>247</v>
      </c>
      <c r="CJ231" t="s">
        <v>247</v>
      </c>
      <c r="CK231" t="s">
        <v>247</v>
      </c>
      <c r="CL231" t="s">
        <v>247</v>
      </c>
      <c r="CM231">
        <v>1</v>
      </c>
      <c r="CN231" t="s">
        <v>247</v>
      </c>
      <c r="CO231" t="s">
        <v>247</v>
      </c>
      <c r="CP231" t="s">
        <v>247</v>
      </c>
      <c r="CQ231" t="s">
        <v>247</v>
      </c>
      <c r="CR231">
        <v>1</v>
      </c>
      <c r="CS231">
        <v>1</v>
      </c>
      <c r="CT231" t="s">
        <v>247</v>
      </c>
      <c r="CU231" t="s">
        <v>247</v>
      </c>
      <c r="CV231" t="s">
        <v>247</v>
      </c>
    </row>
    <row r="232" spans="1:100">
      <c r="A232">
        <v>586</v>
      </c>
      <c r="B232" t="s">
        <v>336</v>
      </c>
      <c r="C232" t="s">
        <v>337</v>
      </c>
      <c r="D232">
        <v>3</v>
      </c>
      <c r="E232">
        <v>8</v>
      </c>
      <c r="F232">
        <v>2014</v>
      </c>
      <c r="G232" t="s">
        <v>343</v>
      </c>
      <c r="H232">
        <v>2006</v>
      </c>
      <c r="I232" t="s">
        <v>247</v>
      </c>
      <c r="J232">
        <v>0</v>
      </c>
      <c r="K232" t="s">
        <v>247</v>
      </c>
      <c r="L232">
        <v>3</v>
      </c>
      <c r="M232">
        <v>1</v>
      </c>
      <c r="N232" t="s">
        <v>344</v>
      </c>
      <c r="O232">
        <v>0</v>
      </c>
      <c r="P232">
        <v>2</v>
      </c>
      <c r="Q232">
        <v>0</v>
      </c>
      <c r="R232" t="s">
        <v>247</v>
      </c>
      <c r="S232">
        <v>0</v>
      </c>
      <c r="T232">
        <v>0</v>
      </c>
      <c r="U232">
        <v>1</v>
      </c>
      <c r="V232">
        <v>1</v>
      </c>
      <c r="W232">
        <v>1</v>
      </c>
      <c r="X232">
        <v>1</v>
      </c>
      <c r="Y232">
        <v>0</v>
      </c>
      <c r="Z232">
        <v>0</v>
      </c>
      <c r="AA232" t="s">
        <v>247</v>
      </c>
      <c r="AB232" t="s">
        <v>247</v>
      </c>
      <c r="AC232" t="s">
        <v>347</v>
      </c>
      <c r="AD232">
        <v>1</v>
      </c>
      <c r="AE232">
        <v>0</v>
      </c>
      <c r="AF232" t="s">
        <v>247</v>
      </c>
      <c r="AG232">
        <v>6</v>
      </c>
      <c r="AH232" t="s">
        <v>247</v>
      </c>
      <c r="AI232" t="s">
        <v>247</v>
      </c>
      <c r="AJ232">
        <v>300</v>
      </c>
      <c r="AK232">
        <v>10.661296528345835</v>
      </c>
      <c r="AL232">
        <v>600</v>
      </c>
      <c r="AM232">
        <v>21.322593056691669</v>
      </c>
      <c r="AN232" t="s">
        <v>247</v>
      </c>
      <c r="AO232" t="s">
        <v>247</v>
      </c>
      <c r="AP232" t="s">
        <v>247</v>
      </c>
      <c r="AQ232" t="s">
        <v>247</v>
      </c>
      <c r="AR232" t="s">
        <v>247</v>
      </c>
      <c r="AS232">
        <v>3</v>
      </c>
      <c r="AT232">
        <v>2</v>
      </c>
      <c r="AU232">
        <v>1</v>
      </c>
      <c r="AV232">
        <v>1</v>
      </c>
      <c r="AW232">
        <v>1</v>
      </c>
      <c r="AX232">
        <v>1</v>
      </c>
      <c r="AY232">
        <v>1</v>
      </c>
      <c r="AZ232">
        <v>1</v>
      </c>
      <c r="BA232">
        <v>0</v>
      </c>
      <c r="BB232">
        <v>0</v>
      </c>
      <c r="BC232">
        <v>0</v>
      </c>
      <c r="BD232">
        <v>0</v>
      </c>
      <c r="BE232">
        <v>0</v>
      </c>
      <c r="BF232">
        <v>1</v>
      </c>
      <c r="BG232" t="s">
        <v>384</v>
      </c>
      <c r="BH232" t="s">
        <v>346</v>
      </c>
      <c r="BI232">
        <v>1</v>
      </c>
      <c r="BJ232">
        <v>2</v>
      </c>
      <c r="BK232">
        <v>1</v>
      </c>
      <c r="BL232">
        <v>0</v>
      </c>
      <c r="BM232">
        <v>2</v>
      </c>
      <c r="BN232">
        <v>0</v>
      </c>
      <c r="BO232" t="s">
        <v>247</v>
      </c>
      <c r="BP232">
        <v>0</v>
      </c>
      <c r="BQ232">
        <v>0</v>
      </c>
      <c r="BR232">
        <v>1</v>
      </c>
      <c r="BS232">
        <v>0</v>
      </c>
      <c r="BT232">
        <v>0</v>
      </c>
      <c r="BU232">
        <v>1</v>
      </c>
      <c r="BV232">
        <v>1</v>
      </c>
      <c r="BW232">
        <v>1</v>
      </c>
      <c r="BX232">
        <v>0</v>
      </c>
      <c r="BY232" t="s">
        <v>247</v>
      </c>
      <c r="BZ232" t="s">
        <v>247</v>
      </c>
      <c r="CA232" t="s">
        <v>247</v>
      </c>
      <c r="CB232" t="s">
        <v>247</v>
      </c>
      <c r="CC232" t="s">
        <v>247</v>
      </c>
      <c r="CD232" t="s">
        <v>247</v>
      </c>
      <c r="CE232" t="s">
        <v>247</v>
      </c>
      <c r="CF232" t="s">
        <v>247</v>
      </c>
      <c r="CG232">
        <v>1</v>
      </c>
      <c r="CH232" t="s">
        <v>247</v>
      </c>
      <c r="CI232" t="s">
        <v>247</v>
      </c>
      <c r="CJ232" t="s">
        <v>247</v>
      </c>
      <c r="CK232" t="s">
        <v>247</v>
      </c>
      <c r="CL232" t="s">
        <v>247</v>
      </c>
      <c r="CM232">
        <v>1</v>
      </c>
      <c r="CN232" t="s">
        <v>247</v>
      </c>
      <c r="CO232" t="s">
        <v>247</v>
      </c>
      <c r="CP232" t="s">
        <v>247</v>
      </c>
      <c r="CQ232" t="s">
        <v>247</v>
      </c>
      <c r="CR232">
        <v>1</v>
      </c>
      <c r="CS232">
        <v>1</v>
      </c>
      <c r="CT232" t="s">
        <v>247</v>
      </c>
      <c r="CU232" t="s">
        <v>247</v>
      </c>
      <c r="CV232" t="s">
        <v>247</v>
      </c>
    </row>
    <row r="233" spans="1:100">
      <c r="A233">
        <v>586</v>
      </c>
      <c r="B233" t="s">
        <v>336</v>
      </c>
      <c r="C233" t="s">
        <v>337</v>
      </c>
      <c r="D233">
        <v>3</v>
      </c>
      <c r="E233">
        <v>8</v>
      </c>
      <c r="F233">
        <v>2015</v>
      </c>
      <c r="G233" t="s">
        <v>343</v>
      </c>
      <c r="H233">
        <v>2006</v>
      </c>
      <c r="I233" t="s">
        <v>247</v>
      </c>
      <c r="J233">
        <v>0</v>
      </c>
      <c r="K233" t="s">
        <v>247</v>
      </c>
      <c r="L233">
        <v>3</v>
      </c>
      <c r="M233">
        <v>1</v>
      </c>
      <c r="N233" t="s">
        <v>344</v>
      </c>
      <c r="O233">
        <v>0</v>
      </c>
      <c r="P233">
        <v>2</v>
      </c>
      <c r="Q233">
        <v>0</v>
      </c>
      <c r="R233" t="s">
        <v>247</v>
      </c>
      <c r="S233">
        <v>0</v>
      </c>
      <c r="T233">
        <v>0</v>
      </c>
      <c r="U233">
        <v>1</v>
      </c>
      <c r="V233">
        <v>1</v>
      </c>
      <c r="W233">
        <v>1</v>
      </c>
      <c r="X233">
        <v>1</v>
      </c>
      <c r="Y233">
        <v>0</v>
      </c>
      <c r="Z233">
        <v>0</v>
      </c>
      <c r="AA233" t="s">
        <v>247</v>
      </c>
      <c r="AB233" t="s">
        <v>247</v>
      </c>
      <c r="AC233" t="s">
        <v>347</v>
      </c>
      <c r="AD233">
        <v>1</v>
      </c>
      <c r="AE233">
        <v>0</v>
      </c>
      <c r="AF233" t="s">
        <v>247</v>
      </c>
      <c r="AG233">
        <v>6</v>
      </c>
      <c r="AH233" t="s">
        <v>247</v>
      </c>
      <c r="AI233" t="s">
        <v>247</v>
      </c>
      <c r="AJ233">
        <v>300</v>
      </c>
      <c r="AK233">
        <v>10.32987073456645</v>
      </c>
      <c r="AL233">
        <v>600</v>
      </c>
      <c r="AM233">
        <v>20.6597414691329</v>
      </c>
      <c r="AN233" t="s">
        <v>247</v>
      </c>
      <c r="AO233" t="s">
        <v>247</v>
      </c>
      <c r="AP233" t="s">
        <v>247</v>
      </c>
      <c r="AQ233" t="s">
        <v>247</v>
      </c>
      <c r="AR233" t="s">
        <v>247</v>
      </c>
      <c r="AS233">
        <v>3</v>
      </c>
      <c r="AT233">
        <v>2</v>
      </c>
      <c r="AU233">
        <v>1</v>
      </c>
      <c r="AV233">
        <v>1</v>
      </c>
      <c r="AW233">
        <v>1</v>
      </c>
      <c r="AX233">
        <v>1</v>
      </c>
      <c r="AY233">
        <v>1</v>
      </c>
      <c r="AZ233">
        <v>1</v>
      </c>
      <c r="BA233">
        <v>0</v>
      </c>
      <c r="BB233">
        <v>0</v>
      </c>
      <c r="BC233">
        <v>0</v>
      </c>
      <c r="BD233">
        <v>0</v>
      </c>
      <c r="BE233">
        <v>0</v>
      </c>
      <c r="BF233">
        <v>1</v>
      </c>
      <c r="BG233" t="s">
        <v>384</v>
      </c>
      <c r="BH233" t="s">
        <v>346</v>
      </c>
      <c r="BI233">
        <v>1</v>
      </c>
      <c r="BJ233">
        <v>2</v>
      </c>
      <c r="BK233">
        <v>1</v>
      </c>
      <c r="BL233">
        <v>0</v>
      </c>
      <c r="BM233">
        <v>2</v>
      </c>
      <c r="BN233">
        <v>0</v>
      </c>
      <c r="BO233" t="s">
        <v>247</v>
      </c>
      <c r="BP233">
        <v>0</v>
      </c>
      <c r="BQ233">
        <v>0</v>
      </c>
      <c r="BR233">
        <v>1</v>
      </c>
      <c r="BS233">
        <v>0</v>
      </c>
      <c r="BT233">
        <v>0</v>
      </c>
      <c r="BU233">
        <v>1</v>
      </c>
      <c r="BV233">
        <v>1</v>
      </c>
      <c r="BW233">
        <v>1</v>
      </c>
      <c r="BX233">
        <v>0</v>
      </c>
      <c r="BY233" t="s">
        <v>247</v>
      </c>
      <c r="BZ233" t="s">
        <v>247</v>
      </c>
      <c r="CA233" t="s">
        <v>247</v>
      </c>
      <c r="CB233" t="s">
        <v>247</v>
      </c>
      <c r="CC233" t="s">
        <v>247</v>
      </c>
      <c r="CD233" t="s">
        <v>247</v>
      </c>
      <c r="CE233" t="s">
        <v>247</v>
      </c>
      <c r="CF233" t="s">
        <v>247</v>
      </c>
      <c r="CG233">
        <v>1</v>
      </c>
      <c r="CH233" t="s">
        <v>247</v>
      </c>
      <c r="CI233" t="s">
        <v>247</v>
      </c>
      <c r="CJ233" t="s">
        <v>247</v>
      </c>
      <c r="CK233" t="s">
        <v>247</v>
      </c>
      <c r="CL233" t="s">
        <v>247</v>
      </c>
      <c r="CM233">
        <v>1</v>
      </c>
      <c r="CN233" t="s">
        <v>247</v>
      </c>
      <c r="CO233" t="s">
        <v>247</v>
      </c>
      <c r="CP233" t="s">
        <v>247</v>
      </c>
      <c r="CQ233" t="s">
        <v>247</v>
      </c>
      <c r="CR233">
        <v>1</v>
      </c>
      <c r="CS233">
        <v>1</v>
      </c>
      <c r="CT233" t="s">
        <v>247</v>
      </c>
      <c r="CU233" t="s">
        <v>247</v>
      </c>
      <c r="CV233" t="s">
        <v>247</v>
      </c>
    </row>
    <row r="234" spans="1:100">
      <c r="A234">
        <v>586</v>
      </c>
      <c r="B234" t="s">
        <v>336</v>
      </c>
      <c r="C234" t="s">
        <v>337</v>
      </c>
      <c r="D234">
        <v>3</v>
      </c>
      <c r="E234">
        <v>8</v>
      </c>
      <c r="F234">
        <v>2006</v>
      </c>
      <c r="G234" t="s">
        <v>348</v>
      </c>
      <c r="H234">
        <v>2006</v>
      </c>
      <c r="I234" t="s">
        <v>247</v>
      </c>
      <c r="J234">
        <v>0</v>
      </c>
      <c r="K234" t="s">
        <v>247</v>
      </c>
      <c r="L234">
        <v>3</v>
      </c>
      <c r="M234">
        <v>1</v>
      </c>
      <c r="N234" t="s">
        <v>344</v>
      </c>
      <c r="O234">
        <v>1</v>
      </c>
      <c r="P234">
        <v>2</v>
      </c>
      <c r="Q234">
        <v>0</v>
      </c>
      <c r="R234" t="s">
        <v>247</v>
      </c>
      <c r="S234">
        <v>0</v>
      </c>
      <c r="T234">
        <v>0</v>
      </c>
      <c r="U234">
        <v>1</v>
      </c>
      <c r="V234">
        <v>1</v>
      </c>
      <c r="W234">
        <v>1</v>
      </c>
      <c r="X234">
        <v>1</v>
      </c>
      <c r="Y234">
        <v>0</v>
      </c>
      <c r="Z234">
        <v>0</v>
      </c>
      <c r="AA234">
        <f t="shared" ref="AA234:AA249" si="14">AB234*5.2</f>
        <v>260000</v>
      </c>
      <c r="AB234">
        <v>50000</v>
      </c>
      <c r="AC234" t="s">
        <v>345</v>
      </c>
      <c r="AD234">
        <v>1</v>
      </c>
      <c r="AE234">
        <v>0</v>
      </c>
      <c r="AF234" t="s">
        <v>247</v>
      </c>
      <c r="AG234">
        <v>6</v>
      </c>
      <c r="AH234" t="s">
        <v>247</v>
      </c>
      <c r="AI234" t="s">
        <v>247</v>
      </c>
      <c r="AJ234">
        <v>200</v>
      </c>
      <c r="AK234">
        <v>14.652048150946289</v>
      </c>
      <c r="AL234">
        <v>350</v>
      </c>
      <c r="AM234">
        <v>25.641084264156007</v>
      </c>
      <c r="AN234" t="s">
        <v>247</v>
      </c>
      <c r="AO234" t="s">
        <v>247</v>
      </c>
      <c r="AP234" t="s">
        <v>247</v>
      </c>
      <c r="AQ234" t="s">
        <v>247</v>
      </c>
      <c r="AR234" t="s">
        <v>247</v>
      </c>
      <c r="AS234">
        <v>3</v>
      </c>
      <c r="AT234">
        <v>2</v>
      </c>
      <c r="AU234">
        <v>1</v>
      </c>
      <c r="AV234">
        <v>1</v>
      </c>
      <c r="AW234">
        <v>1</v>
      </c>
      <c r="AX234">
        <v>1</v>
      </c>
      <c r="AY234">
        <v>1</v>
      </c>
      <c r="AZ234">
        <v>1</v>
      </c>
      <c r="BA234">
        <v>0</v>
      </c>
      <c r="BB234">
        <v>0</v>
      </c>
      <c r="BC234">
        <v>0</v>
      </c>
      <c r="BD234">
        <v>0</v>
      </c>
      <c r="BE234">
        <v>0</v>
      </c>
      <c r="BF234">
        <v>1</v>
      </c>
      <c r="BG234" t="s">
        <v>384</v>
      </c>
      <c r="BH234" t="s">
        <v>346</v>
      </c>
      <c r="BI234">
        <v>1</v>
      </c>
      <c r="BJ234">
        <v>2</v>
      </c>
      <c r="BK234">
        <v>1</v>
      </c>
      <c r="BL234">
        <v>0</v>
      </c>
      <c r="BM234">
        <v>2</v>
      </c>
      <c r="BN234">
        <v>0</v>
      </c>
      <c r="BO234" t="s">
        <v>247</v>
      </c>
      <c r="BP234">
        <v>0</v>
      </c>
      <c r="BQ234">
        <v>0</v>
      </c>
      <c r="BR234">
        <v>1</v>
      </c>
      <c r="BS234">
        <v>0</v>
      </c>
      <c r="BT234">
        <v>0</v>
      </c>
      <c r="BU234">
        <v>1</v>
      </c>
      <c r="BV234">
        <v>1</v>
      </c>
      <c r="BW234">
        <v>1</v>
      </c>
      <c r="BX234">
        <v>0</v>
      </c>
      <c r="BY234">
        <v>120000000</v>
      </c>
      <c r="BZ234">
        <v>8791228.890567774</v>
      </c>
      <c r="CA234" t="s">
        <v>247</v>
      </c>
      <c r="CB234" t="s">
        <v>247</v>
      </c>
      <c r="CC234" t="s">
        <v>247</v>
      </c>
      <c r="CD234" t="s">
        <v>247</v>
      </c>
      <c r="CE234" t="s">
        <v>247</v>
      </c>
      <c r="CF234" t="s">
        <v>247</v>
      </c>
      <c r="CG234">
        <v>1</v>
      </c>
      <c r="CH234" t="s">
        <v>247</v>
      </c>
      <c r="CI234" t="s">
        <v>247</v>
      </c>
      <c r="CJ234" t="s">
        <v>247</v>
      </c>
      <c r="CK234" t="s">
        <v>247</v>
      </c>
      <c r="CL234" t="s">
        <v>247</v>
      </c>
      <c r="CM234">
        <v>1</v>
      </c>
      <c r="CN234" t="s">
        <v>247</v>
      </c>
      <c r="CO234" t="s">
        <v>247</v>
      </c>
      <c r="CP234" t="s">
        <v>247</v>
      </c>
      <c r="CQ234" t="s">
        <v>247</v>
      </c>
      <c r="CR234">
        <v>1</v>
      </c>
      <c r="CS234">
        <v>1</v>
      </c>
      <c r="CT234">
        <v>120000000</v>
      </c>
      <c r="CU234">
        <v>8791228.890567774</v>
      </c>
      <c r="CV234">
        <v>1</v>
      </c>
    </row>
    <row r="235" spans="1:100">
      <c r="A235">
        <v>144</v>
      </c>
      <c r="B235" t="s">
        <v>349</v>
      </c>
      <c r="C235" t="s">
        <v>350</v>
      </c>
      <c r="D235">
        <v>3</v>
      </c>
      <c r="E235">
        <v>8</v>
      </c>
      <c r="F235">
        <v>2000</v>
      </c>
      <c r="G235" t="s">
        <v>351</v>
      </c>
      <c r="H235">
        <v>1995</v>
      </c>
      <c r="I235" t="s">
        <v>247</v>
      </c>
      <c r="J235">
        <v>1</v>
      </c>
      <c r="K235" t="s">
        <v>352</v>
      </c>
      <c r="L235">
        <v>4</v>
      </c>
      <c r="M235">
        <v>678</v>
      </c>
      <c r="N235" t="s">
        <v>353</v>
      </c>
      <c r="O235">
        <v>0</v>
      </c>
      <c r="P235">
        <v>1</v>
      </c>
      <c r="Q235">
        <v>0</v>
      </c>
      <c r="R235" t="s">
        <v>247</v>
      </c>
      <c r="S235">
        <v>0</v>
      </c>
      <c r="T235">
        <v>1</v>
      </c>
      <c r="U235">
        <v>0</v>
      </c>
      <c r="V235">
        <v>0</v>
      </c>
      <c r="W235">
        <v>0</v>
      </c>
      <c r="X235">
        <v>0</v>
      </c>
      <c r="Y235">
        <v>0</v>
      </c>
      <c r="Z235">
        <v>1</v>
      </c>
      <c r="AA235">
        <f t="shared" si="14"/>
        <v>10471162</v>
      </c>
      <c r="AB235">
        <v>2013685</v>
      </c>
      <c r="AC235" t="s">
        <v>354</v>
      </c>
      <c r="AD235">
        <v>5</v>
      </c>
      <c r="AE235">
        <v>0</v>
      </c>
      <c r="AF235" t="s">
        <v>247</v>
      </c>
      <c r="AG235">
        <v>4</v>
      </c>
      <c r="AH235" t="s">
        <v>247</v>
      </c>
      <c r="AI235" t="s">
        <v>247</v>
      </c>
      <c r="AJ235">
        <v>100</v>
      </c>
      <c r="AK235">
        <v>6.5601610783503448</v>
      </c>
      <c r="AL235">
        <v>1000</v>
      </c>
      <c r="AM235">
        <v>65.601610783503446</v>
      </c>
      <c r="AN235" t="s">
        <v>247</v>
      </c>
      <c r="AO235" t="s">
        <v>247</v>
      </c>
      <c r="AP235" t="s">
        <v>247</v>
      </c>
      <c r="AQ235" t="s">
        <v>247</v>
      </c>
      <c r="AR235" t="s">
        <v>247</v>
      </c>
      <c r="AS235" t="s">
        <v>247</v>
      </c>
      <c r="AT235">
        <v>2</v>
      </c>
      <c r="AU235" t="s">
        <v>247</v>
      </c>
      <c r="AV235">
        <v>97</v>
      </c>
      <c r="AW235" t="s">
        <v>247</v>
      </c>
      <c r="AX235">
        <v>0</v>
      </c>
      <c r="AY235">
        <v>0</v>
      </c>
      <c r="AZ235">
        <v>0</v>
      </c>
      <c r="BA235">
        <v>0</v>
      </c>
      <c r="BB235">
        <v>0</v>
      </c>
      <c r="BC235">
        <v>0</v>
      </c>
      <c r="BD235">
        <v>1</v>
      </c>
      <c r="BE235">
        <v>0</v>
      </c>
      <c r="BF235">
        <v>0</v>
      </c>
      <c r="BG235" t="s">
        <v>247</v>
      </c>
      <c r="BH235" t="s">
        <v>355</v>
      </c>
      <c r="BI235">
        <v>1</v>
      </c>
      <c r="BJ235">
        <v>1</v>
      </c>
      <c r="BK235">
        <v>3</v>
      </c>
      <c r="BL235">
        <v>0</v>
      </c>
      <c r="BM235">
        <v>2</v>
      </c>
      <c r="BN235">
        <v>0</v>
      </c>
      <c r="BO235" t="s">
        <v>247</v>
      </c>
      <c r="BP235">
        <v>1</v>
      </c>
      <c r="BQ235">
        <v>0</v>
      </c>
      <c r="BR235">
        <v>1</v>
      </c>
      <c r="BS235">
        <v>1</v>
      </c>
      <c r="BT235">
        <v>0</v>
      </c>
      <c r="BU235">
        <v>1</v>
      </c>
      <c r="BV235">
        <v>1</v>
      </c>
      <c r="BW235" t="s">
        <v>247</v>
      </c>
      <c r="BX235">
        <v>0</v>
      </c>
      <c r="BY235" t="s">
        <v>247</v>
      </c>
      <c r="BZ235" t="s">
        <v>247</v>
      </c>
      <c r="CA235" t="s">
        <v>247</v>
      </c>
      <c r="CB235" t="s">
        <v>247</v>
      </c>
      <c r="CC235">
        <v>12650000000</v>
      </c>
      <c r="CD235">
        <v>829860376.41131866</v>
      </c>
      <c r="CE235" t="s">
        <v>247</v>
      </c>
      <c r="CF235" t="s">
        <v>247</v>
      </c>
      <c r="CG235">
        <v>0</v>
      </c>
      <c r="CH235" t="s">
        <v>247</v>
      </c>
      <c r="CI235" t="s">
        <v>247</v>
      </c>
      <c r="CJ235" t="s">
        <v>247</v>
      </c>
      <c r="CK235" t="s">
        <v>247</v>
      </c>
      <c r="CL235" t="s">
        <v>247</v>
      </c>
      <c r="CM235">
        <v>1</v>
      </c>
      <c r="CN235">
        <v>12650000000</v>
      </c>
      <c r="CO235">
        <v>829860376.41131866</v>
      </c>
      <c r="CP235" t="s">
        <v>247</v>
      </c>
      <c r="CQ235" t="s">
        <v>247</v>
      </c>
      <c r="CR235">
        <v>1</v>
      </c>
      <c r="CS235">
        <v>1</v>
      </c>
      <c r="CT235">
        <v>12650000000</v>
      </c>
      <c r="CU235">
        <v>829860376.41131866</v>
      </c>
      <c r="CV235">
        <v>2</v>
      </c>
    </row>
    <row r="236" spans="1:100">
      <c r="A236">
        <v>144</v>
      </c>
      <c r="B236" t="s">
        <v>349</v>
      </c>
      <c r="C236" t="s">
        <v>350</v>
      </c>
      <c r="D236">
        <v>3</v>
      </c>
      <c r="E236">
        <v>8</v>
      </c>
      <c r="F236">
        <v>2001</v>
      </c>
      <c r="G236" t="s">
        <v>351</v>
      </c>
      <c r="H236">
        <v>1995</v>
      </c>
      <c r="I236" t="s">
        <v>247</v>
      </c>
      <c r="J236">
        <v>0</v>
      </c>
      <c r="K236" t="s">
        <v>247</v>
      </c>
      <c r="L236">
        <v>4</v>
      </c>
      <c r="M236">
        <v>678</v>
      </c>
      <c r="N236" t="s">
        <v>353</v>
      </c>
      <c r="O236">
        <v>0</v>
      </c>
      <c r="P236">
        <v>1</v>
      </c>
      <c r="Q236">
        <v>0</v>
      </c>
      <c r="R236" t="s">
        <v>247</v>
      </c>
      <c r="S236">
        <v>0</v>
      </c>
      <c r="T236">
        <v>1</v>
      </c>
      <c r="U236">
        <v>0</v>
      </c>
      <c r="V236">
        <v>0</v>
      </c>
      <c r="W236">
        <v>0</v>
      </c>
      <c r="X236">
        <v>0</v>
      </c>
      <c r="Y236">
        <v>0</v>
      </c>
      <c r="Z236">
        <v>1</v>
      </c>
      <c r="AA236">
        <f t="shared" si="14"/>
        <v>10238061.6</v>
      </c>
      <c r="AB236">
        <v>1968858</v>
      </c>
      <c r="AC236" t="s">
        <v>354</v>
      </c>
      <c r="AD236">
        <v>5</v>
      </c>
      <c r="AE236">
        <v>0</v>
      </c>
      <c r="AF236" t="s">
        <v>247</v>
      </c>
      <c r="AG236">
        <v>4</v>
      </c>
      <c r="AH236" t="s">
        <v>247</v>
      </c>
      <c r="AI236" t="s">
        <v>247</v>
      </c>
      <c r="AJ236">
        <v>100</v>
      </c>
      <c r="AK236">
        <v>5.9030241884323589</v>
      </c>
      <c r="AL236">
        <v>1000</v>
      </c>
      <c r="AM236">
        <v>59.030241884323594</v>
      </c>
      <c r="AN236" t="s">
        <v>247</v>
      </c>
      <c r="AO236" t="s">
        <v>247</v>
      </c>
      <c r="AP236" t="s">
        <v>247</v>
      </c>
      <c r="AQ236" t="s">
        <v>247</v>
      </c>
      <c r="AR236" t="s">
        <v>247</v>
      </c>
      <c r="AS236" t="s">
        <v>247</v>
      </c>
      <c r="AT236">
        <v>2</v>
      </c>
      <c r="AU236" t="s">
        <v>247</v>
      </c>
      <c r="AV236">
        <v>97</v>
      </c>
      <c r="AW236" t="s">
        <v>247</v>
      </c>
      <c r="AX236">
        <v>0</v>
      </c>
      <c r="AY236">
        <v>0</v>
      </c>
      <c r="AZ236">
        <v>0</v>
      </c>
      <c r="BA236">
        <v>0</v>
      </c>
      <c r="BB236">
        <v>0</v>
      </c>
      <c r="BC236">
        <v>0</v>
      </c>
      <c r="BD236">
        <v>1</v>
      </c>
      <c r="BE236">
        <v>0</v>
      </c>
      <c r="BF236">
        <v>0</v>
      </c>
      <c r="BG236" t="s">
        <v>247</v>
      </c>
      <c r="BH236" t="s">
        <v>355</v>
      </c>
      <c r="BI236">
        <v>1</v>
      </c>
      <c r="BJ236">
        <v>1</v>
      </c>
      <c r="BK236">
        <v>3</v>
      </c>
      <c r="BL236">
        <v>0</v>
      </c>
      <c r="BM236">
        <v>2</v>
      </c>
      <c r="BN236">
        <v>0</v>
      </c>
      <c r="BO236" t="s">
        <v>247</v>
      </c>
      <c r="BP236">
        <v>1</v>
      </c>
      <c r="BQ236">
        <v>0</v>
      </c>
      <c r="BR236">
        <v>1</v>
      </c>
      <c r="BS236">
        <v>1</v>
      </c>
      <c r="BT236">
        <v>0</v>
      </c>
      <c r="BU236">
        <v>1</v>
      </c>
      <c r="BV236">
        <v>1</v>
      </c>
      <c r="BW236">
        <v>1</v>
      </c>
      <c r="BX236">
        <v>0</v>
      </c>
      <c r="BY236" t="s">
        <v>247</v>
      </c>
      <c r="BZ236" t="s">
        <v>247</v>
      </c>
      <c r="CA236" t="s">
        <v>247</v>
      </c>
      <c r="CB236" t="s">
        <v>247</v>
      </c>
      <c r="CC236">
        <v>3370000000</v>
      </c>
      <c r="CD236">
        <v>198931915.15017051</v>
      </c>
      <c r="CE236" t="s">
        <v>247</v>
      </c>
      <c r="CF236" t="s">
        <v>247</v>
      </c>
      <c r="CG236">
        <v>0</v>
      </c>
      <c r="CH236" t="s">
        <v>247</v>
      </c>
      <c r="CI236" t="s">
        <v>247</v>
      </c>
      <c r="CJ236" t="s">
        <v>247</v>
      </c>
      <c r="CK236" t="s">
        <v>247</v>
      </c>
      <c r="CL236" t="s">
        <v>247</v>
      </c>
      <c r="CM236">
        <v>1</v>
      </c>
      <c r="CN236">
        <v>3370000000</v>
      </c>
      <c r="CO236">
        <v>198931915.15017051</v>
      </c>
      <c r="CP236" t="s">
        <v>247</v>
      </c>
      <c r="CQ236" t="s">
        <v>247</v>
      </c>
      <c r="CR236">
        <v>1</v>
      </c>
      <c r="CS236">
        <v>1</v>
      </c>
      <c r="CT236">
        <v>3370000000</v>
      </c>
      <c r="CU236">
        <v>198931915.15017051</v>
      </c>
      <c r="CV236">
        <v>2</v>
      </c>
    </row>
    <row r="237" spans="1:100">
      <c r="A237">
        <v>144</v>
      </c>
      <c r="B237" t="s">
        <v>349</v>
      </c>
      <c r="C237" t="s">
        <v>350</v>
      </c>
      <c r="D237">
        <v>3</v>
      </c>
      <c r="E237">
        <v>8</v>
      </c>
      <c r="F237">
        <v>2002</v>
      </c>
      <c r="G237" t="s">
        <v>351</v>
      </c>
      <c r="H237">
        <v>1995</v>
      </c>
      <c r="I237" t="s">
        <v>247</v>
      </c>
      <c r="J237">
        <v>0</v>
      </c>
      <c r="K237" t="s">
        <v>247</v>
      </c>
      <c r="L237">
        <v>4</v>
      </c>
      <c r="M237">
        <v>678</v>
      </c>
      <c r="N237" t="s">
        <v>353</v>
      </c>
      <c r="O237">
        <v>0</v>
      </c>
      <c r="P237">
        <v>1</v>
      </c>
      <c r="Q237">
        <v>0</v>
      </c>
      <c r="R237" t="s">
        <v>247</v>
      </c>
      <c r="S237">
        <v>0</v>
      </c>
      <c r="T237">
        <v>1</v>
      </c>
      <c r="U237">
        <v>0</v>
      </c>
      <c r="V237">
        <v>0</v>
      </c>
      <c r="W237">
        <v>0</v>
      </c>
      <c r="X237">
        <v>0</v>
      </c>
      <c r="Y237">
        <v>0</v>
      </c>
      <c r="Z237">
        <v>1</v>
      </c>
      <c r="AA237">
        <f t="shared" si="14"/>
        <v>9813632.4000000004</v>
      </c>
      <c r="AB237">
        <v>1887237</v>
      </c>
      <c r="AC237" t="s">
        <v>354</v>
      </c>
      <c r="AD237">
        <v>5</v>
      </c>
      <c r="AE237">
        <v>0</v>
      </c>
      <c r="AF237" t="s">
        <v>247</v>
      </c>
      <c r="AG237">
        <v>4</v>
      </c>
      <c r="AH237" t="s">
        <v>247</v>
      </c>
      <c r="AI237" t="s">
        <v>247</v>
      </c>
      <c r="AJ237">
        <v>100</v>
      </c>
      <c r="AK237">
        <v>5.5439421980563814</v>
      </c>
      <c r="AL237">
        <v>1000</v>
      </c>
      <c r="AM237">
        <v>55.439421980563814</v>
      </c>
      <c r="AN237" t="s">
        <v>247</v>
      </c>
      <c r="AO237" t="s">
        <v>247</v>
      </c>
      <c r="AP237" t="s">
        <v>247</v>
      </c>
      <c r="AQ237" t="s">
        <v>247</v>
      </c>
      <c r="AR237" t="s">
        <v>247</v>
      </c>
      <c r="AS237" t="s">
        <v>247</v>
      </c>
      <c r="AT237">
        <v>2</v>
      </c>
      <c r="AU237" t="s">
        <v>247</v>
      </c>
      <c r="AV237">
        <v>97</v>
      </c>
      <c r="AW237" t="s">
        <v>247</v>
      </c>
      <c r="AX237">
        <v>0</v>
      </c>
      <c r="AY237">
        <v>0</v>
      </c>
      <c r="AZ237">
        <v>0</v>
      </c>
      <c r="BA237">
        <v>0</v>
      </c>
      <c r="BB237">
        <v>0</v>
      </c>
      <c r="BC237">
        <v>0</v>
      </c>
      <c r="BD237">
        <v>1</v>
      </c>
      <c r="BE237">
        <v>0</v>
      </c>
      <c r="BF237">
        <v>0</v>
      </c>
      <c r="BG237" t="s">
        <v>247</v>
      </c>
      <c r="BH237" t="s">
        <v>355</v>
      </c>
      <c r="BI237">
        <v>1</v>
      </c>
      <c r="BJ237">
        <v>1</v>
      </c>
      <c r="BK237">
        <v>3</v>
      </c>
      <c r="BL237">
        <v>0</v>
      </c>
      <c r="BM237">
        <v>2</v>
      </c>
      <c r="BN237">
        <v>0</v>
      </c>
      <c r="BO237" t="s">
        <v>247</v>
      </c>
      <c r="BP237">
        <v>1</v>
      </c>
      <c r="BQ237">
        <v>0</v>
      </c>
      <c r="BR237">
        <v>1</v>
      </c>
      <c r="BS237">
        <v>1</v>
      </c>
      <c r="BT237">
        <v>0</v>
      </c>
      <c r="BU237">
        <v>1</v>
      </c>
      <c r="BV237">
        <v>1</v>
      </c>
      <c r="BW237">
        <v>1</v>
      </c>
      <c r="BX237">
        <v>0</v>
      </c>
      <c r="BY237" t="s">
        <v>247</v>
      </c>
      <c r="BZ237" t="s">
        <v>247</v>
      </c>
      <c r="CA237" t="s">
        <v>247</v>
      </c>
      <c r="CB237" t="s">
        <v>247</v>
      </c>
      <c r="CC237">
        <v>12280000000</v>
      </c>
      <c r="CD237">
        <v>680796101.92132366</v>
      </c>
      <c r="CE237" t="s">
        <v>247</v>
      </c>
      <c r="CF237" t="s">
        <v>247</v>
      </c>
      <c r="CG237">
        <v>0</v>
      </c>
      <c r="CH237" t="s">
        <v>247</v>
      </c>
      <c r="CI237" t="s">
        <v>247</v>
      </c>
      <c r="CJ237" t="s">
        <v>247</v>
      </c>
      <c r="CK237" t="s">
        <v>247</v>
      </c>
      <c r="CL237" t="s">
        <v>247</v>
      </c>
      <c r="CM237">
        <v>1</v>
      </c>
      <c r="CN237">
        <v>12280000000</v>
      </c>
      <c r="CO237">
        <v>680796101.92132366</v>
      </c>
      <c r="CP237" t="s">
        <v>247</v>
      </c>
      <c r="CQ237" t="s">
        <v>247</v>
      </c>
      <c r="CR237">
        <v>1</v>
      </c>
      <c r="CS237">
        <v>1</v>
      </c>
      <c r="CT237">
        <v>12280000000</v>
      </c>
      <c r="CU237">
        <v>680796101.92132366</v>
      </c>
      <c r="CV237">
        <v>2</v>
      </c>
    </row>
    <row r="238" spans="1:100">
      <c r="A238">
        <v>144</v>
      </c>
      <c r="B238" t="s">
        <v>349</v>
      </c>
      <c r="C238" t="s">
        <v>350</v>
      </c>
      <c r="D238">
        <v>3</v>
      </c>
      <c r="E238">
        <v>8</v>
      </c>
      <c r="F238">
        <v>2003</v>
      </c>
      <c r="G238" t="s">
        <v>351</v>
      </c>
      <c r="H238">
        <v>1995</v>
      </c>
      <c r="I238" t="s">
        <v>247</v>
      </c>
      <c r="J238">
        <v>0</v>
      </c>
      <c r="K238" t="s">
        <v>247</v>
      </c>
      <c r="L238">
        <v>4</v>
      </c>
      <c r="M238">
        <v>678</v>
      </c>
      <c r="N238" t="s">
        <v>353</v>
      </c>
      <c r="O238">
        <v>0</v>
      </c>
      <c r="P238">
        <v>1</v>
      </c>
      <c r="Q238">
        <v>0</v>
      </c>
      <c r="R238" t="s">
        <v>247</v>
      </c>
      <c r="S238">
        <v>0</v>
      </c>
      <c r="T238">
        <v>1</v>
      </c>
      <c r="U238">
        <v>0</v>
      </c>
      <c r="V238">
        <v>0</v>
      </c>
      <c r="W238">
        <v>0</v>
      </c>
      <c r="X238">
        <v>0</v>
      </c>
      <c r="Y238">
        <v>0</v>
      </c>
      <c r="Z238">
        <v>1</v>
      </c>
      <c r="AA238">
        <f t="shared" si="14"/>
        <v>9759152</v>
      </c>
      <c r="AB238">
        <v>1876760</v>
      </c>
      <c r="AC238" t="s">
        <v>354</v>
      </c>
      <c r="AD238">
        <v>5</v>
      </c>
      <c r="AE238">
        <v>0</v>
      </c>
      <c r="AF238" t="s">
        <v>247</v>
      </c>
      <c r="AG238">
        <v>4</v>
      </c>
      <c r="AH238" t="s">
        <v>247</v>
      </c>
      <c r="AI238" t="s">
        <v>247</v>
      </c>
      <c r="AJ238">
        <v>100</v>
      </c>
      <c r="AK238">
        <v>5.1995962948001297</v>
      </c>
      <c r="AL238">
        <v>1000</v>
      </c>
      <c r="AM238">
        <v>51.995962948001299</v>
      </c>
      <c r="AN238" t="s">
        <v>247</v>
      </c>
      <c r="AO238" t="s">
        <v>247</v>
      </c>
      <c r="AP238" t="s">
        <v>247</v>
      </c>
      <c r="AQ238" t="s">
        <v>247</v>
      </c>
      <c r="AR238" t="s">
        <v>247</v>
      </c>
      <c r="AS238" t="s">
        <v>247</v>
      </c>
      <c r="AT238">
        <v>2</v>
      </c>
      <c r="AU238" t="s">
        <v>247</v>
      </c>
      <c r="AV238">
        <v>97</v>
      </c>
      <c r="AW238" t="s">
        <v>247</v>
      </c>
      <c r="AX238">
        <v>0</v>
      </c>
      <c r="AY238">
        <v>0</v>
      </c>
      <c r="AZ238">
        <v>0</v>
      </c>
      <c r="BA238">
        <v>0</v>
      </c>
      <c r="BB238">
        <v>0</v>
      </c>
      <c r="BC238">
        <v>0</v>
      </c>
      <c r="BD238">
        <v>1</v>
      </c>
      <c r="BE238">
        <v>0</v>
      </c>
      <c r="BF238">
        <v>0</v>
      </c>
      <c r="BG238" t="s">
        <v>247</v>
      </c>
      <c r="BH238" t="s">
        <v>355</v>
      </c>
      <c r="BI238">
        <v>1</v>
      </c>
      <c r="BJ238">
        <v>1</v>
      </c>
      <c r="BK238">
        <v>3</v>
      </c>
      <c r="BL238">
        <v>0</v>
      </c>
      <c r="BM238">
        <v>2</v>
      </c>
      <c r="BN238">
        <v>0</v>
      </c>
      <c r="BO238" t="s">
        <v>247</v>
      </c>
      <c r="BP238">
        <v>1</v>
      </c>
      <c r="BQ238">
        <v>0</v>
      </c>
      <c r="BR238">
        <v>1</v>
      </c>
      <c r="BS238">
        <v>1</v>
      </c>
      <c r="BT238">
        <v>0</v>
      </c>
      <c r="BU238">
        <v>1</v>
      </c>
      <c r="BV238">
        <v>1</v>
      </c>
      <c r="BW238">
        <v>1</v>
      </c>
      <c r="BX238">
        <v>0</v>
      </c>
      <c r="BY238" t="s">
        <v>247</v>
      </c>
      <c r="BZ238" t="s">
        <v>247</v>
      </c>
      <c r="CA238" t="s">
        <v>247</v>
      </c>
      <c r="CB238" t="s">
        <v>247</v>
      </c>
      <c r="CC238">
        <v>12266000000</v>
      </c>
      <c r="CD238">
        <v>637782481.52018392</v>
      </c>
      <c r="CE238" t="s">
        <v>247</v>
      </c>
      <c r="CF238" t="s">
        <v>247</v>
      </c>
      <c r="CG238">
        <v>0</v>
      </c>
      <c r="CH238" t="s">
        <v>247</v>
      </c>
      <c r="CI238" t="s">
        <v>247</v>
      </c>
      <c r="CJ238" t="s">
        <v>247</v>
      </c>
      <c r="CK238" t="s">
        <v>247</v>
      </c>
      <c r="CL238" t="s">
        <v>247</v>
      </c>
      <c r="CM238">
        <v>1</v>
      </c>
      <c r="CN238">
        <v>12266000000</v>
      </c>
      <c r="CO238">
        <v>637782481.52018392</v>
      </c>
      <c r="CP238" t="s">
        <v>247</v>
      </c>
      <c r="CQ238" t="s">
        <v>247</v>
      </c>
      <c r="CR238">
        <v>1</v>
      </c>
      <c r="CS238">
        <v>1</v>
      </c>
      <c r="CT238">
        <v>12266000000</v>
      </c>
      <c r="CU238">
        <v>637782481.52018392</v>
      </c>
      <c r="CV238">
        <v>2</v>
      </c>
    </row>
    <row r="239" spans="1:100">
      <c r="A239">
        <v>144</v>
      </c>
      <c r="B239" t="s">
        <v>349</v>
      </c>
      <c r="C239" t="s">
        <v>350</v>
      </c>
      <c r="D239">
        <v>3</v>
      </c>
      <c r="E239">
        <v>8</v>
      </c>
      <c r="F239">
        <v>2004</v>
      </c>
      <c r="G239" t="s">
        <v>351</v>
      </c>
      <c r="H239">
        <v>1995</v>
      </c>
      <c r="I239" t="s">
        <v>247</v>
      </c>
      <c r="J239">
        <v>0</v>
      </c>
      <c r="K239" t="s">
        <v>247</v>
      </c>
      <c r="L239">
        <v>4</v>
      </c>
      <c r="M239">
        <v>678</v>
      </c>
      <c r="N239" t="s">
        <v>353</v>
      </c>
      <c r="O239">
        <v>0</v>
      </c>
      <c r="P239">
        <v>1</v>
      </c>
      <c r="Q239">
        <v>0</v>
      </c>
      <c r="R239" t="s">
        <v>247</v>
      </c>
      <c r="S239">
        <v>0</v>
      </c>
      <c r="T239">
        <v>1</v>
      </c>
      <c r="U239">
        <v>0</v>
      </c>
      <c r="V239">
        <v>0</v>
      </c>
      <c r="W239">
        <v>0</v>
      </c>
      <c r="X239">
        <v>0</v>
      </c>
      <c r="Y239">
        <v>0</v>
      </c>
      <c r="Z239">
        <v>1</v>
      </c>
      <c r="AA239">
        <f t="shared" si="14"/>
        <v>9693101.5999999996</v>
      </c>
      <c r="AB239">
        <v>1864058</v>
      </c>
      <c r="AC239" t="s">
        <v>354</v>
      </c>
      <c r="AD239">
        <v>5</v>
      </c>
      <c r="AE239">
        <v>0</v>
      </c>
      <c r="AF239" t="s">
        <v>247</v>
      </c>
      <c r="AG239">
        <v>4</v>
      </c>
      <c r="AH239" t="s">
        <v>247</v>
      </c>
      <c r="AI239" t="s">
        <v>247</v>
      </c>
      <c r="AJ239">
        <v>100</v>
      </c>
      <c r="AK239">
        <v>4.9103836476810585</v>
      </c>
      <c r="AL239">
        <v>1000</v>
      </c>
      <c r="AM239">
        <v>49.103836476810585</v>
      </c>
      <c r="AN239" t="s">
        <v>247</v>
      </c>
      <c r="AO239" t="s">
        <v>247</v>
      </c>
      <c r="AP239" t="s">
        <v>247</v>
      </c>
      <c r="AQ239" t="s">
        <v>247</v>
      </c>
      <c r="AR239" t="s">
        <v>247</v>
      </c>
      <c r="AS239" t="s">
        <v>247</v>
      </c>
      <c r="AT239">
        <v>2</v>
      </c>
      <c r="AU239" t="s">
        <v>247</v>
      </c>
      <c r="AV239">
        <v>97</v>
      </c>
      <c r="AW239" t="s">
        <v>247</v>
      </c>
      <c r="AX239">
        <v>0</v>
      </c>
      <c r="AY239">
        <v>0</v>
      </c>
      <c r="AZ239">
        <v>0</v>
      </c>
      <c r="BA239">
        <v>0</v>
      </c>
      <c r="BB239">
        <v>0</v>
      </c>
      <c r="BC239">
        <v>0</v>
      </c>
      <c r="BD239">
        <v>1</v>
      </c>
      <c r="BE239">
        <v>0</v>
      </c>
      <c r="BF239">
        <v>0</v>
      </c>
      <c r="BG239" t="s">
        <v>247</v>
      </c>
      <c r="BH239" t="s">
        <v>355</v>
      </c>
      <c r="BI239">
        <v>1</v>
      </c>
      <c r="BJ239">
        <v>1</v>
      </c>
      <c r="BK239">
        <v>3</v>
      </c>
      <c r="BL239">
        <v>0</v>
      </c>
      <c r="BM239">
        <v>2</v>
      </c>
      <c r="BN239">
        <v>0</v>
      </c>
      <c r="BO239" t="s">
        <v>247</v>
      </c>
      <c r="BP239">
        <v>1</v>
      </c>
      <c r="BQ239">
        <v>0</v>
      </c>
      <c r="BR239">
        <v>1</v>
      </c>
      <c r="BS239">
        <v>1</v>
      </c>
      <c r="BT239">
        <v>0</v>
      </c>
      <c r="BU239">
        <v>1</v>
      </c>
      <c r="BV239">
        <v>1</v>
      </c>
      <c r="BW239">
        <v>1</v>
      </c>
      <c r="BX239">
        <v>0</v>
      </c>
      <c r="BY239" t="s">
        <v>247</v>
      </c>
      <c r="BZ239" t="s">
        <v>247</v>
      </c>
      <c r="CA239" t="s">
        <v>247</v>
      </c>
      <c r="CB239" t="s">
        <v>247</v>
      </c>
      <c r="CC239">
        <v>12650000000</v>
      </c>
      <c r="CD239">
        <v>621163531.43165386</v>
      </c>
      <c r="CE239" t="s">
        <v>247</v>
      </c>
      <c r="CF239" t="s">
        <v>247</v>
      </c>
      <c r="CG239">
        <v>0</v>
      </c>
      <c r="CH239" t="s">
        <v>247</v>
      </c>
      <c r="CI239" t="s">
        <v>247</v>
      </c>
      <c r="CJ239" t="s">
        <v>247</v>
      </c>
      <c r="CK239" t="s">
        <v>247</v>
      </c>
      <c r="CL239" t="s">
        <v>247</v>
      </c>
      <c r="CM239">
        <v>1</v>
      </c>
      <c r="CN239">
        <v>12650000000</v>
      </c>
      <c r="CO239">
        <v>621163531.43165386</v>
      </c>
      <c r="CP239" t="s">
        <v>247</v>
      </c>
      <c r="CQ239" t="s">
        <v>247</v>
      </c>
      <c r="CR239">
        <v>1</v>
      </c>
      <c r="CS239">
        <v>1</v>
      </c>
      <c r="CT239">
        <v>12650000000</v>
      </c>
      <c r="CU239">
        <v>621163531.43165386</v>
      </c>
      <c r="CV239">
        <v>2</v>
      </c>
    </row>
    <row r="240" spans="1:100">
      <c r="A240">
        <v>144</v>
      </c>
      <c r="B240" t="s">
        <v>349</v>
      </c>
      <c r="C240" t="s">
        <v>350</v>
      </c>
      <c r="D240">
        <v>3</v>
      </c>
      <c r="E240">
        <v>8</v>
      </c>
      <c r="F240">
        <v>2005</v>
      </c>
      <c r="G240" t="s">
        <v>351</v>
      </c>
      <c r="H240">
        <v>1995</v>
      </c>
      <c r="I240" t="s">
        <v>247</v>
      </c>
      <c r="J240">
        <v>0</v>
      </c>
      <c r="K240" t="s">
        <v>247</v>
      </c>
      <c r="L240">
        <v>4</v>
      </c>
      <c r="M240">
        <v>678</v>
      </c>
      <c r="N240" t="s">
        <v>353</v>
      </c>
      <c r="O240">
        <v>0</v>
      </c>
      <c r="P240">
        <v>1</v>
      </c>
      <c r="Q240">
        <v>0</v>
      </c>
      <c r="R240" t="s">
        <v>247</v>
      </c>
      <c r="S240">
        <v>0</v>
      </c>
      <c r="T240">
        <v>1</v>
      </c>
      <c r="U240">
        <v>0</v>
      </c>
      <c r="V240">
        <v>0</v>
      </c>
      <c r="W240">
        <v>0</v>
      </c>
      <c r="X240">
        <v>0</v>
      </c>
      <c r="Y240">
        <v>0</v>
      </c>
      <c r="Z240">
        <v>1</v>
      </c>
      <c r="AA240">
        <f t="shared" si="14"/>
        <v>10195452.800000001</v>
      </c>
      <c r="AB240">
        <v>1960664</v>
      </c>
      <c r="AC240" t="s">
        <v>354</v>
      </c>
      <c r="AD240">
        <v>5</v>
      </c>
      <c r="AE240">
        <v>0</v>
      </c>
      <c r="AF240" t="s">
        <v>247</v>
      </c>
      <c r="AG240">
        <v>4</v>
      </c>
      <c r="AH240" t="s">
        <v>247</v>
      </c>
      <c r="AI240" t="s">
        <v>247</v>
      </c>
      <c r="AJ240">
        <v>100</v>
      </c>
      <c r="AK240">
        <v>4.590147141965554</v>
      </c>
      <c r="AL240">
        <v>1000</v>
      </c>
      <c r="AM240">
        <v>45.901471419655543</v>
      </c>
      <c r="AN240" t="s">
        <v>247</v>
      </c>
      <c r="AO240" t="s">
        <v>247</v>
      </c>
      <c r="AP240" t="s">
        <v>247</v>
      </c>
      <c r="AQ240" t="s">
        <v>247</v>
      </c>
      <c r="AR240" t="s">
        <v>247</v>
      </c>
      <c r="AS240" t="s">
        <v>247</v>
      </c>
      <c r="AT240">
        <v>2</v>
      </c>
      <c r="AU240" t="s">
        <v>247</v>
      </c>
      <c r="AV240">
        <v>97</v>
      </c>
      <c r="AW240" t="s">
        <v>247</v>
      </c>
      <c r="AX240">
        <v>0</v>
      </c>
      <c r="AY240">
        <v>0</v>
      </c>
      <c r="AZ240">
        <v>0</v>
      </c>
      <c r="BA240">
        <v>0</v>
      </c>
      <c r="BB240">
        <v>0</v>
      </c>
      <c r="BC240">
        <v>0</v>
      </c>
      <c r="BD240">
        <v>1</v>
      </c>
      <c r="BE240">
        <v>0</v>
      </c>
      <c r="BF240">
        <v>0</v>
      </c>
      <c r="BG240" t="s">
        <v>247</v>
      </c>
      <c r="BH240" t="s">
        <v>355</v>
      </c>
      <c r="BI240">
        <v>1</v>
      </c>
      <c r="BJ240">
        <v>1</v>
      </c>
      <c r="BK240">
        <v>3</v>
      </c>
      <c r="BL240">
        <v>0</v>
      </c>
      <c r="BM240">
        <v>2</v>
      </c>
      <c r="BN240">
        <v>0</v>
      </c>
      <c r="BO240" t="s">
        <v>247</v>
      </c>
      <c r="BP240">
        <v>1</v>
      </c>
      <c r="BQ240">
        <v>0</v>
      </c>
      <c r="BR240">
        <v>1</v>
      </c>
      <c r="BS240">
        <v>1</v>
      </c>
      <c r="BT240">
        <v>0</v>
      </c>
      <c r="BU240">
        <v>1</v>
      </c>
      <c r="BV240">
        <v>1</v>
      </c>
      <c r="BW240">
        <v>1</v>
      </c>
      <c r="BX240">
        <v>0</v>
      </c>
      <c r="BY240">
        <v>9635000000</v>
      </c>
      <c r="BZ240">
        <v>442260677.12838113</v>
      </c>
      <c r="CA240" t="s">
        <v>247</v>
      </c>
      <c r="CB240" t="s">
        <v>247</v>
      </c>
      <c r="CC240">
        <v>9103000000</v>
      </c>
      <c r="CD240">
        <v>417841094.3331244</v>
      </c>
      <c r="CE240" t="s">
        <v>247</v>
      </c>
      <c r="CF240" t="s">
        <v>247</v>
      </c>
      <c r="CG240">
        <v>0</v>
      </c>
      <c r="CH240" t="s">
        <v>247</v>
      </c>
      <c r="CI240" t="s">
        <v>247</v>
      </c>
      <c r="CJ240" t="s">
        <v>247</v>
      </c>
      <c r="CK240" t="s">
        <v>247</v>
      </c>
      <c r="CL240" t="s">
        <v>247</v>
      </c>
      <c r="CM240">
        <v>1</v>
      </c>
      <c r="CN240">
        <v>9103000000</v>
      </c>
      <c r="CO240">
        <v>417841094.3331244</v>
      </c>
      <c r="CP240" t="s">
        <v>247</v>
      </c>
      <c r="CQ240" t="s">
        <v>247</v>
      </c>
      <c r="CR240">
        <v>1</v>
      </c>
      <c r="CS240">
        <v>1</v>
      </c>
      <c r="CT240">
        <v>9103000000</v>
      </c>
      <c r="CU240">
        <v>417841094.3331244</v>
      </c>
      <c r="CV240">
        <v>2</v>
      </c>
    </row>
    <row r="241" spans="1:100">
      <c r="A241">
        <v>144</v>
      </c>
      <c r="B241" t="s">
        <v>349</v>
      </c>
      <c r="C241" t="s">
        <v>350</v>
      </c>
      <c r="D241">
        <v>3</v>
      </c>
      <c r="E241">
        <v>8</v>
      </c>
      <c r="F241">
        <v>2006</v>
      </c>
      <c r="G241" t="s">
        <v>351</v>
      </c>
      <c r="H241">
        <v>1995</v>
      </c>
      <c r="I241" t="s">
        <v>247</v>
      </c>
      <c r="J241">
        <v>0</v>
      </c>
      <c r="K241" t="s">
        <v>247</v>
      </c>
      <c r="L241">
        <v>4</v>
      </c>
      <c r="M241">
        <v>678</v>
      </c>
      <c r="N241" t="s">
        <v>353</v>
      </c>
      <c r="O241">
        <v>0</v>
      </c>
      <c r="P241">
        <v>1</v>
      </c>
      <c r="Q241">
        <v>0</v>
      </c>
      <c r="R241" t="s">
        <v>247</v>
      </c>
      <c r="S241">
        <v>0</v>
      </c>
      <c r="T241">
        <v>1</v>
      </c>
      <c r="U241">
        <v>0</v>
      </c>
      <c r="V241">
        <v>0</v>
      </c>
      <c r="W241">
        <v>0</v>
      </c>
      <c r="X241">
        <v>0</v>
      </c>
      <c r="Y241">
        <v>0</v>
      </c>
      <c r="Z241">
        <v>1</v>
      </c>
      <c r="AA241">
        <f t="shared" si="14"/>
        <v>10011700.4</v>
      </c>
      <c r="AB241">
        <v>1925327</v>
      </c>
      <c r="AC241" t="s">
        <v>354</v>
      </c>
      <c r="AD241">
        <v>5</v>
      </c>
      <c r="AE241">
        <v>0</v>
      </c>
      <c r="AF241" t="s">
        <v>247</v>
      </c>
      <c r="AG241">
        <v>4</v>
      </c>
      <c r="AH241" t="s">
        <v>247</v>
      </c>
      <c r="AI241" t="s">
        <v>247</v>
      </c>
      <c r="AJ241">
        <v>250</v>
      </c>
      <c r="AK241">
        <v>10.629257278222775</v>
      </c>
      <c r="AL241">
        <v>1000</v>
      </c>
      <c r="AM241">
        <v>42.517029112891102</v>
      </c>
      <c r="AN241" t="s">
        <v>247</v>
      </c>
      <c r="AO241" t="s">
        <v>247</v>
      </c>
      <c r="AP241" t="s">
        <v>247</v>
      </c>
      <c r="AQ241" t="s">
        <v>247</v>
      </c>
      <c r="AR241" t="s">
        <v>247</v>
      </c>
      <c r="AS241" t="s">
        <v>247</v>
      </c>
      <c r="AT241">
        <v>2</v>
      </c>
      <c r="AU241" t="s">
        <v>247</v>
      </c>
      <c r="AV241">
        <v>97</v>
      </c>
      <c r="AW241" t="s">
        <v>247</v>
      </c>
      <c r="AX241">
        <v>0</v>
      </c>
      <c r="AY241">
        <v>0</v>
      </c>
      <c r="AZ241">
        <v>0</v>
      </c>
      <c r="BA241">
        <v>0</v>
      </c>
      <c r="BB241">
        <v>0</v>
      </c>
      <c r="BC241">
        <v>0</v>
      </c>
      <c r="BD241">
        <v>1</v>
      </c>
      <c r="BE241">
        <v>0</v>
      </c>
      <c r="BF241">
        <v>0</v>
      </c>
      <c r="BG241" t="s">
        <v>247</v>
      </c>
      <c r="BH241" t="s">
        <v>355</v>
      </c>
      <c r="BI241">
        <v>1</v>
      </c>
      <c r="BJ241">
        <v>1</v>
      </c>
      <c r="BK241">
        <v>3</v>
      </c>
      <c r="BL241">
        <v>0</v>
      </c>
      <c r="BM241">
        <v>2</v>
      </c>
      <c r="BN241">
        <v>0</v>
      </c>
      <c r="BO241" t="s">
        <v>247</v>
      </c>
      <c r="BP241">
        <v>1</v>
      </c>
      <c r="BQ241">
        <v>0</v>
      </c>
      <c r="BR241">
        <v>1</v>
      </c>
      <c r="BS241">
        <v>1</v>
      </c>
      <c r="BT241">
        <v>0</v>
      </c>
      <c r="BU241">
        <v>1</v>
      </c>
      <c r="BV241">
        <v>1</v>
      </c>
      <c r="BW241">
        <v>1</v>
      </c>
      <c r="BX241">
        <v>0</v>
      </c>
      <c r="BY241">
        <v>12200000000</v>
      </c>
      <c r="BZ241">
        <v>518707755.17727149</v>
      </c>
      <c r="CA241" t="s">
        <v>247</v>
      </c>
      <c r="CB241" t="s">
        <v>247</v>
      </c>
      <c r="CC241">
        <v>10789000000</v>
      </c>
      <c r="CD241">
        <v>458716227.0989821</v>
      </c>
      <c r="CE241" t="s">
        <v>247</v>
      </c>
      <c r="CF241" t="s">
        <v>247</v>
      </c>
      <c r="CG241">
        <v>0</v>
      </c>
      <c r="CH241" t="s">
        <v>247</v>
      </c>
      <c r="CI241" t="s">
        <v>247</v>
      </c>
      <c r="CJ241" t="s">
        <v>247</v>
      </c>
      <c r="CK241" t="s">
        <v>247</v>
      </c>
      <c r="CL241" t="s">
        <v>247</v>
      </c>
      <c r="CM241">
        <v>1</v>
      </c>
      <c r="CN241">
        <v>10789000000</v>
      </c>
      <c r="CO241">
        <v>458716227.0989821</v>
      </c>
      <c r="CP241" t="s">
        <v>247</v>
      </c>
      <c r="CQ241" t="s">
        <v>247</v>
      </c>
      <c r="CR241">
        <v>1</v>
      </c>
      <c r="CS241">
        <v>1</v>
      </c>
      <c r="CT241">
        <v>10789000000</v>
      </c>
      <c r="CU241">
        <v>458716227.0989821</v>
      </c>
      <c r="CV241">
        <v>2</v>
      </c>
    </row>
    <row r="242" spans="1:100">
      <c r="A242">
        <v>144</v>
      </c>
      <c r="B242" t="s">
        <v>349</v>
      </c>
      <c r="C242" t="s">
        <v>350</v>
      </c>
      <c r="D242">
        <v>3</v>
      </c>
      <c r="E242">
        <v>8</v>
      </c>
      <c r="F242">
        <v>2007</v>
      </c>
      <c r="G242" t="s">
        <v>351</v>
      </c>
      <c r="H242">
        <v>1995</v>
      </c>
      <c r="I242" t="s">
        <v>247</v>
      </c>
      <c r="J242">
        <v>0</v>
      </c>
      <c r="K242" t="s">
        <v>247</v>
      </c>
      <c r="L242">
        <v>4</v>
      </c>
      <c r="M242">
        <v>678</v>
      </c>
      <c r="N242" t="s">
        <v>353</v>
      </c>
      <c r="O242">
        <v>0</v>
      </c>
      <c r="P242">
        <v>1</v>
      </c>
      <c r="Q242">
        <v>0</v>
      </c>
      <c r="R242" t="s">
        <v>247</v>
      </c>
      <c r="S242">
        <v>0</v>
      </c>
      <c r="T242">
        <v>0</v>
      </c>
      <c r="U242">
        <v>0</v>
      </c>
      <c r="V242">
        <v>0</v>
      </c>
      <c r="W242">
        <v>1</v>
      </c>
      <c r="X242">
        <v>0</v>
      </c>
      <c r="Y242">
        <v>1</v>
      </c>
      <c r="Z242">
        <v>0</v>
      </c>
      <c r="AA242">
        <f t="shared" si="14"/>
        <v>9592232</v>
      </c>
      <c r="AB242">
        <v>1844660</v>
      </c>
      <c r="AC242" t="s">
        <v>356</v>
      </c>
      <c r="AD242">
        <v>5</v>
      </c>
      <c r="AE242">
        <v>0</v>
      </c>
      <c r="AF242" t="s">
        <v>247</v>
      </c>
      <c r="AG242">
        <v>4</v>
      </c>
      <c r="AH242" t="s">
        <v>247</v>
      </c>
      <c r="AI242" t="s">
        <v>247</v>
      </c>
      <c r="AJ242">
        <v>250</v>
      </c>
      <c r="AK242">
        <v>9.5696628842968838</v>
      </c>
      <c r="AL242">
        <v>1000</v>
      </c>
      <c r="AM242">
        <v>38.278651537187535</v>
      </c>
      <c r="AN242" t="s">
        <v>247</v>
      </c>
      <c r="AO242" t="s">
        <v>247</v>
      </c>
      <c r="AP242" t="s">
        <v>247</v>
      </c>
      <c r="AQ242" t="s">
        <v>247</v>
      </c>
      <c r="AR242" t="s">
        <v>247</v>
      </c>
      <c r="AS242" t="s">
        <v>247</v>
      </c>
      <c r="AT242">
        <v>2</v>
      </c>
      <c r="AU242" t="s">
        <v>247</v>
      </c>
      <c r="AV242">
        <v>97</v>
      </c>
      <c r="AW242" t="s">
        <v>247</v>
      </c>
      <c r="AX242">
        <v>0</v>
      </c>
      <c r="AY242">
        <v>0</v>
      </c>
      <c r="AZ242">
        <v>0</v>
      </c>
      <c r="BA242">
        <v>0</v>
      </c>
      <c r="BB242">
        <v>0</v>
      </c>
      <c r="BC242">
        <v>0</v>
      </c>
      <c r="BD242">
        <v>1</v>
      </c>
      <c r="BE242">
        <v>0</v>
      </c>
      <c r="BF242">
        <v>0</v>
      </c>
      <c r="BG242" t="s">
        <v>247</v>
      </c>
      <c r="BH242" t="s">
        <v>355</v>
      </c>
      <c r="BI242">
        <v>1</v>
      </c>
      <c r="BJ242">
        <v>1</v>
      </c>
      <c r="BK242">
        <v>2</v>
      </c>
      <c r="BL242">
        <v>0</v>
      </c>
      <c r="BM242">
        <v>2</v>
      </c>
      <c r="BN242">
        <v>0</v>
      </c>
      <c r="BO242" t="s">
        <v>247</v>
      </c>
      <c r="BP242">
        <v>1</v>
      </c>
      <c r="BQ242">
        <v>0</v>
      </c>
      <c r="BR242">
        <v>1</v>
      </c>
      <c r="BS242">
        <v>1</v>
      </c>
      <c r="BT242">
        <v>1</v>
      </c>
      <c r="BU242">
        <v>1</v>
      </c>
      <c r="BV242">
        <v>1</v>
      </c>
      <c r="BW242">
        <v>1</v>
      </c>
      <c r="BX242">
        <v>0</v>
      </c>
      <c r="BY242">
        <v>9600000000</v>
      </c>
      <c r="BZ242">
        <v>367475054.75700033</v>
      </c>
      <c r="CA242" t="s">
        <v>247</v>
      </c>
      <c r="CB242" t="s">
        <v>247</v>
      </c>
      <c r="CC242">
        <v>10227000000</v>
      </c>
      <c r="CD242">
        <v>391475769.27081692</v>
      </c>
      <c r="CE242" t="s">
        <v>247</v>
      </c>
      <c r="CF242" t="s">
        <v>247</v>
      </c>
      <c r="CG242">
        <v>0</v>
      </c>
      <c r="CH242" t="s">
        <v>247</v>
      </c>
      <c r="CI242" t="s">
        <v>247</v>
      </c>
      <c r="CJ242" t="s">
        <v>247</v>
      </c>
      <c r="CK242" t="s">
        <v>247</v>
      </c>
      <c r="CL242" t="s">
        <v>247</v>
      </c>
      <c r="CM242">
        <v>1</v>
      </c>
      <c r="CN242">
        <v>10227000000</v>
      </c>
      <c r="CO242">
        <v>391475769.27081692</v>
      </c>
      <c r="CP242" t="s">
        <v>247</v>
      </c>
      <c r="CQ242" t="s">
        <v>247</v>
      </c>
      <c r="CR242">
        <v>1</v>
      </c>
      <c r="CS242">
        <v>1</v>
      </c>
      <c r="CT242">
        <v>10227000000</v>
      </c>
      <c r="CU242">
        <v>391475769.27081692</v>
      </c>
      <c r="CV242">
        <v>2</v>
      </c>
    </row>
    <row r="243" spans="1:100">
      <c r="A243">
        <v>144</v>
      </c>
      <c r="B243" t="s">
        <v>349</v>
      </c>
      <c r="C243" t="s">
        <v>350</v>
      </c>
      <c r="D243">
        <v>3</v>
      </c>
      <c r="E243">
        <v>8</v>
      </c>
      <c r="F243">
        <v>2008</v>
      </c>
      <c r="G243" t="s">
        <v>351</v>
      </c>
      <c r="H243">
        <v>1995</v>
      </c>
      <c r="I243" t="s">
        <v>247</v>
      </c>
      <c r="J243">
        <v>0</v>
      </c>
      <c r="K243" t="s">
        <v>247</v>
      </c>
      <c r="L243">
        <v>4</v>
      </c>
      <c r="M243">
        <v>678</v>
      </c>
      <c r="N243" t="s">
        <v>353</v>
      </c>
      <c r="O243">
        <v>0</v>
      </c>
      <c r="P243">
        <v>1</v>
      </c>
      <c r="Q243">
        <v>0</v>
      </c>
      <c r="R243" t="s">
        <v>247</v>
      </c>
      <c r="S243">
        <v>0</v>
      </c>
      <c r="T243">
        <v>0</v>
      </c>
      <c r="U243">
        <v>0</v>
      </c>
      <c r="V243">
        <v>0</v>
      </c>
      <c r="W243">
        <v>1</v>
      </c>
      <c r="X243">
        <v>0</v>
      </c>
      <c r="Y243">
        <v>1</v>
      </c>
      <c r="Z243">
        <v>0</v>
      </c>
      <c r="AA243">
        <f t="shared" si="14"/>
        <v>8493206.8000000007</v>
      </c>
      <c r="AB243">
        <v>1633309</v>
      </c>
      <c r="AC243" t="s">
        <v>356</v>
      </c>
      <c r="AD243">
        <v>5</v>
      </c>
      <c r="AE243">
        <v>0</v>
      </c>
      <c r="AF243" t="s">
        <v>247</v>
      </c>
      <c r="AG243">
        <v>4</v>
      </c>
      <c r="AH243" t="s">
        <v>247</v>
      </c>
      <c r="AI243" t="s">
        <v>247</v>
      </c>
      <c r="AJ243">
        <v>250</v>
      </c>
      <c r="AK243">
        <v>8.3878903714199478</v>
      </c>
      <c r="AL243">
        <v>1000</v>
      </c>
      <c r="AM243">
        <v>33.551561485679791</v>
      </c>
      <c r="AN243" t="s">
        <v>247</v>
      </c>
      <c r="AO243" t="s">
        <v>247</v>
      </c>
      <c r="AP243" t="s">
        <v>247</v>
      </c>
      <c r="AQ243" t="s">
        <v>247</v>
      </c>
      <c r="AR243" t="s">
        <v>247</v>
      </c>
      <c r="AS243" t="s">
        <v>247</v>
      </c>
      <c r="AT243">
        <v>2</v>
      </c>
      <c r="AU243" t="s">
        <v>247</v>
      </c>
      <c r="AV243">
        <v>97</v>
      </c>
      <c r="AW243" t="s">
        <v>247</v>
      </c>
      <c r="AX243">
        <v>0</v>
      </c>
      <c r="AY243">
        <v>0</v>
      </c>
      <c r="AZ243">
        <v>0</v>
      </c>
      <c r="BA243">
        <v>0</v>
      </c>
      <c r="BB243">
        <v>0</v>
      </c>
      <c r="BC243">
        <v>0</v>
      </c>
      <c r="BD243">
        <v>1</v>
      </c>
      <c r="BE243">
        <v>0</v>
      </c>
      <c r="BF243">
        <v>0</v>
      </c>
      <c r="BG243" t="s">
        <v>247</v>
      </c>
      <c r="BH243" t="s">
        <v>355</v>
      </c>
      <c r="BI243">
        <v>1</v>
      </c>
      <c r="BJ243">
        <v>1</v>
      </c>
      <c r="BK243">
        <v>2</v>
      </c>
      <c r="BL243">
        <v>0</v>
      </c>
      <c r="BM243">
        <v>2</v>
      </c>
      <c r="BN243">
        <v>0</v>
      </c>
      <c r="BO243" t="s">
        <v>247</v>
      </c>
      <c r="BP243">
        <v>1</v>
      </c>
      <c r="BQ243">
        <v>0</v>
      </c>
      <c r="BR243">
        <v>1</v>
      </c>
      <c r="BS243">
        <v>1</v>
      </c>
      <c r="BT243">
        <v>1</v>
      </c>
      <c r="BU243">
        <v>1</v>
      </c>
      <c r="BV243">
        <v>1</v>
      </c>
      <c r="BW243">
        <v>1</v>
      </c>
      <c r="BX243">
        <v>0</v>
      </c>
      <c r="BY243" t="s">
        <v>247</v>
      </c>
      <c r="BZ243" t="s">
        <v>247</v>
      </c>
      <c r="CA243" t="s">
        <v>247</v>
      </c>
      <c r="CB243" t="s">
        <v>247</v>
      </c>
      <c r="CC243">
        <v>9995000000</v>
      </c>
      <c r="CD243">
        <v>335347857.04936951</v>
      </c>
      <c r="CE243" t="s">
        <v>247</v>
      </c>
      <c r="CF243" t="s">
        <v>247</v>
      </c>
      <c r="CG243">
        <v>0</v>
      </c>
      <c r="CH243" t="s">
        <v>247</v>
      </c>
      <c r="CI243" t="s">
        <v>247</v>
      </c>
      <c r="CJ243" t="s">
        <v>247</v>
      </c>
      <c r="CK243" t="s">
        <v>247</v>
      </c>
      <c r="CL243" t="s">
        <v>247</v>
      </c>
      <c r="CM243">
        <v>1</v>
      </c>
      <c r="CN243">
        <v>9995000000</v>
      </c>
      <c r="CO243">
        <v>335347857.04936951</v>
      </c>
      <c r="CP243" t="s">
        <v>247</v>
      </c>
      <c r="CQ243" t="s">
        <v>247</v>
      </c>
      <c r="CR243">
        <v>1</v>
      </c>
      <c r="CS243">
        <v>1</v>
      </c>
      <c r="CT243">
        <v>9995000000</v>
      </c>
      <c r="CU243">
        <v>335347857.04936951</v>
      </c>
      <c r="CV243">
        <v>2</v>
      </c>
    </row>
    <row r="244" spans="1:100">
      <c r="A244">
        <v>144</v>
      </c>
      <c r="B244" t="s">
        <v>349</v>
      </c>
      <c r="C244" t="s">
        <v>350</v>
      </c>
      <c r="D244">
        <v>3</v>
      </c>
      <c r="E244">
        <v>8</v>
      </c>
      <c r="F244">
        <v>2009</v>
      </c>
      <c r="G244" t="s">
        <v>351</v>
      </c>
      <c r="H244">
        <v>1995</v>
      </c>
      <c r="I244" t="s">
        <v>247</v>
      </c>
      <c r="J244">
        <v>0</v>
      </c>
      <c r="K244" t="s">
        <v>247</v>
      </c>
      <c r="L244">
        <v>4</v>
      </c>
      <c r="M244">
        <v>678</v>
      </c>
      <c r="N244" t="s">
        <v>353</v>
      </c>
      <c r="O244">
        <v>0</v>
      </c>
      <c r="P244">
        <v>1</v>
      </c>
      <c r="Q244">
        <v>0</v>
      </c>
      <c r="R244" t="s">
        <v>247</v>
      </c>
      <c r="S244">
        <v>0</v>
      </c>
      <c r="T244">
        <v>0</v>
      </c>
      <c r="U244">
        <v>0</v>
      </c>
      <c r="V244">
        <v>0</v>
      </c>
      <c r="W244">
        <v>1</v>
      </c>
      <c r="X244">
        <v>0</v>
      </c>
      <c r="Y244">
        <v>1</v>
      </c>
      <c r="Z244">
        <v>0</v>
      </c>
      <c r="AA244">
        <f t="shared" si="14"/>
        <v>8324087.2000000002</v>
      </c>
      <c r="AB244">
        <v>1600786</v>
      </c>
      <c r="AC244" t="s">
        <v>356</v>
      </c>
      <c r="AD244">
        <v>5</v>
      </c>
      <c r="AE244">
        <v>0</v>
      </c>
      <c r="AF244" t="s">
        <v>247</v>
      </c>
      <c r="AG244">
        <v>4</v>
      </c>
      <c r="AH244" t="s">
        <v>247</v>
      </c>
      <c r="AI244" t="s">
        <v>247</v>
      </c>
      <c r="AJ244">
        <v>250</v>
      </c>
      <c r="AK244">
        <v>7.9822443286592915</v>
      </c>
      <c r="AL244">
        <v>1000</v>
      </c>
      <c r="AM244">
        <v>31.928977314637166</v>
      </c>
      <c r="AN244" t="s">
        <v>247</v>
      </c>
      <c r="AO244" t="s">
        <v>247</v>
      </c>
      <c r="AP244" t="s">
        <v>247</v>
      </c>
      <c r="AQ244" t="s">
        <v>247</v>
      </c>
      <c r="AR244" t="s">
        <v>247</v>
      </c>
      <c r="AS244" t="s">
        <v>247</v>
      </c>
      <c r="AT244">
        <v>2</v>
      </c>
      <c r="AU244" t="s">
        <v>247</v>
      </c>
      <c r="AV244">
        <v>97</v>
      </c>
      <c r="AW244" t="s">
        <v>247</v>
      </c>
      <c r="AX244">
        <v>0</v>
      </c>
      <c r="AY244">
        <v>0</v>
      </c>
      <c r="AZ244">
        <v>0</v>
      </c>
      <c r="BA244">
        <v>0</v>
      </c>
      <c r="BB244">
        <v>0</v>
      </c>
      <c r="BC244">
        <v>0</v>
      </c>
      <c r="BD244">
        <v>1</v>
      </c>
      <c r="BE244">
        <v>0</v>
      </c>
      <c r="BF244">
        <v>0</v>
      </c>
      <c r="BG244" t="s">
        <v>247</v>
      </c>
      <c r="BH244" t="s">
        <v>355</v>
      </c>
      <c r="BI244">
        <v>1</v>
      </c>
      <c r="BJ244">
        <v>1</v>
      </c>
      <c r="BK244">
        <v>2</v>
      </c>
      <c r="BL244">
        <v>0</v>
      </c>
      <c r="BM244">
        <v>2</v>
      </c>
      <c r="BN244">
        <v>0</v>
      </c>
      <c r="BO244" t="s">
        <v>247</v>
      </c>
      <c r="BP244">
        <v>1</v>
      </c>
      <c r="BQ244">
        <v>0</v>
      </c>
      <c r="BR244">
        <v>1</v>
      </c>
      <c r="BS244">
        <v>1</v>
      </c>
      <c r="BT244">
        <v>1</v>
      </c>
      <c r="BU244">
        <v>1</v>
      </c>
      <c r="BV244">
        <v>1</v>
      </c>
      <c r="BW244">
        <v>1</v>
      </c>
      <c r="BX244">
        <v>0</v>
      </c>
      <c r="BY244">
        <v>10850000000</v>
      </c>
      <c r="BZ244">
        <v>346429403.86381328</v>
      </c>
      <c r="CA244" t="s">
        <v>247</v>
      </c>
      <c r="CB244" t="s">
        <v>247</v>
      </c>
      <c r="CC244">
        <v>9267000000</v>
      </c>
      <c r="CD244">
        <v>295885832.7747426</v>
      </c>
      <c r="CE244" t="s">
        <v>247</v>
      </c>
      <c r="CF244" t="s">
        <v>247</v>
      </c>
      <c r="CG244">
        <v>0</v>
      </c>
      <c r="CH244" t="s">
        <v>247</v>
      </c>
      <c r="CI244" t="s">
        <v>247</v>
      </c>
      <c r="CJ244" t="s">
        <v>247</v>
      </c>
      <c r="CK244" t="s">
        <v>247</v>
      </c>
      <c r="CL244" t="s">
        <v>247</v>
      </c>
      <c r="CM244">
        <v>1</v>
      </c>
      <c r="CN244">
        <v>9267000000</v>
      </c>
      <c r="CO244">
        <v>295885832.7747426</v>
      </c>
      <c r="CP244" t="s">
        <v>247</v>
      </c>
      <c r="CQ244" t="s">
        <v>247</v>
      </c>
      <c r="CR244">
        <v>1</v>
      </c>
      <c r="CS244">
        <v>1</v>
      </c>
      <c r="CT244">
        <v>9267000000</v>
      </c>
      <c r="CU244">
        <v>295885832.7747426</v>
      </c>
      <c r="CV244">
        <v>2</v>
      </c>
    </row>
    <row r="245" spans="1:100">
      <c r="A245">
        <v>144</v>
      </c>
      <c r="B245" t="s">
        <v>349</v>
      </c>
      <c r="C245" t="s">
        <v>350</v>
      </c>
      <c r="D245">
        <v>3</v>
      </c>
      <c r="E245">
        <v>8</v>
      </c>
      <c r="F245">
        <v>2010</v>
      </c>
      <c r="G245" t="s">
        <v>351</v>
      </c>
      <c r="H245">
        <v>1995</v>
      </c>
      <c r="I245" t="s">
        <v>247</v>
      </c>
      <c r="J245">
        <v>0</v>
      </c>
      <c r="K245" t="s">
        <v>247</v>
      </c>
      <c r="L245">
        <v>4</v>
      </c>
      <c r="M245">
        <v>678</v>
      </c>
      <c r="N245" t="s">
        <v>353</v>
      </c>
      <c r="O245">
        <v>0</v>
      </c>
      <c r="P245">
        <v>1</v>
      </c>
      <c r="Q245">
        <v>0</v>
      </c>
      <c r="R245" t="s">
        <v>247</v>
      </c>
      <c r="S245">
        <v>0</v>
      </c>
      <c r="T245">
        <v>0</v>
      </c>
      <c r="U245">
        <v>0</v>
      </c>
      <c r="V245">
        <v>0</v>
      </c>
      <c r="W245">
        <v>1</v>
      </c>
      <c r="X245">
        <v>0</v>
      </c>
      <c r="Y245">
        <v>1</v>
      </c>
      <c r="Z245">
        <v>0</v>
      </c>
      <c r="AA245">
        <f t="shared" si="14"/>
        <v>8183515.6000000006</v>
      </c>
      <c r="AB245">
        <v>1573753</v>
      </c>
      <c r="AC245" t="s">
        <v>356</v>
      </c>
      <c r="AD245">
        <v>5</v>
      </c>
      <c r="AE245">
        <v>0</v>
      </c>
      <c r="AF245" t="s">
        <v>247</v>
      </c>
      <c r="AG245">
        <v>4</v>
      </c>
      <c r="AH245" t="s">
        <v>247</v>
      </c>
      <c r="AI245" t="s">
        <v>247</v>
      </c>
      <c r="AJ245">
        <v>250</v>
      </c>
      <c r="AK245">
        <v>6.5796287209521029</v>
      </c>
      <c r="AL245">
        <v>1000</v>
      </c>
      <c r="AM245">
        <v>26.318514883808412</v>
      </c>
      <c r="AN245" t="s">
        <v>247</v>
      </c>
      <c r="AO245" t="s">
        <v>247</v>
      </c>
      <c r="AP245" t="s">
        <v>247</v>
      </c>
      <c r="AQ245" t="s">
        <v>247</v>
      </c>
      <c r="AR245" t="s">
        <v>247</v>
      </c>
      <c r="AS245" t="s">
        <v>247</v>
      </c>
      <c r="AT245">
        <v>2</v>
      </c>
      <c r="AU245" t="s">
        <v>247</v>
      </c>
      <c r="AV245">
        <v>97</v>
      </c>
      <c r="AW245" t="s">
        <v>247</v>
      </c>
      <c r="AX245">
        <v>0</v>
      </c>
      <c r="AY245">
        <v>0</v>
      </c>
      <c r="AZ245">
        <v>0</v>
      </c>
      <c r="BA245">
        <v>0</v>
      </c>
      <c r="BB245">
        <v>0</v>
      </c>
      <c r="BC245">
        <v>0</v>
      </c>
      <c r="BD245">
        <v>1</v>
      </c>
      <c r="BE245">
        <v>0</v>
      </c>
      <c r="BF245">
        <v>0</v>
      </c>
      <c r="BG245" t="s">
        <v>247</v>
      </c>
      <c r="BH245" t="s">
        <v>355</v>
      </c>
      <c r="BI245">
        <v>1</v>
      </c>
      <c r="BJ245">
        <v>1</v>
      </c>
      <c r="BK245">
        <v>2</v>
      </c>
      <c r="BL245">
        <v>0</v>
      </c>
      <c r="BM245">
        <v>2</v>
      </c>
      <c r="BN245">
        <v>0</v>
      </c>
      <c r="BO245" t="s">
        <v>247</v>
      </c>
      <c r="BP245">
        <v>1</v>
      </c>
      <c r="BQ245">
        <v>0</v>
      </c>
      <c r="BR245">
        <v>1</v>
      </c>
      <c r="BS245">
        <v>1</v>
      </c>
      <c r="BT245">
        <v>1</v>
      </c>
      <c r="BU245">
        <v>1</v>
      </c>
      <c r="BV245">
        <v>1</v>
      </c>
      <c r="BW245">
        <v>1</v>
      </c>
      <c r="BX245">
        <v>0</v>
      </c>
      <c r="BY245">
        <v>9300000000</v>
      </c>
      <c r="BZ245">
        <v>244762188.41941825</v>
      </c>
      <c r="CA245" t="s">
        <v>247</v>
      </c>
      <c r="CB245" t="s">
        <v>247</v>
      </c>
      <c r="CC245">
        <v>9241000000</v>
      </c>
      <c r="CD245">
        <v>243209396.04127353</v>
      </c>
      <c r="CE245" t="s">
        <v>247</v>
      </c>
      <c r="CF245" t="s">
        <v>247</v>
      </c>
      <c r="CG245">
        <v>0</v>
      </c>
      <c r="CH245" t="s">
        <v>247</v>
      </c>
      <c r="CI245" t="s">
        <v>247</v>
      </c>
      <c r="CJ245" t="s">
        <v>247</v>
      </c>
      <c r="CK245" t="s">
        <v>247</v>
      </c>
      <c r="CL245" t="s">
        <v>247</v>
      </c>
      <c r="CM245">
        <v>1</v>
      </c>
      <c r="CN245">
        <v>9241000000</v>
      </c>
      <c r="CO245">
        <v>243209396.04127353</v>
      </c>
      <c r="CP245" t="s">
        <v>247</v>
      </c>
      <c r="CQ245" t="s">
        <v>247</v>
      </c>
      <c r="CR245">
        <v>1</v>
      </c>
      <c r="CS245">
        <v>1</v>
      </c>
      <c r="CT245">
        <v>9241000000</v>
      </c>
      <c r="CU245">
        <v>243209396.04127353</v>
      </c>
      <c r="CV245">
        <v>2</v>
      </c>
    </row>
    <row r="246" spans="1:100">
      <c r="A246">
        <v>144</v>
      </c>
      <c r="B246" t="s">
        <v>349</v>
      </c>
      <c r="C246" t="s">
        <v>350</v>
      </c>
      <c r="D246">
        <v>3</v>
      </c>
      <c r="E246">
        <v>8</v>
      </c>
      <c r="F246">
        <v>2011</v>
      </c>
      <c r="G246" t="s">
        <v>351</v>
      </c>
      <c r="H246">
        <v>1995</v>
      </c>
      <c r="I246" t="s">
        <v>247</v>
      </c>
      <c r="J246">
        <v>0</v>
      </c>
      <c r="K246" t="s">
        <v>247</v>
      </c>
      <c r="L246">
        <v>4</v>
      </c>
      <c r="M246">
        <v>678</v>
      </c>
      <c r="N246" t="s">
        <v>353</v>
      </c>
      <c r="O246">
        <v>0</v>
      </c>
      <c r="P246">
        <v>1</v>
      </c>
      <c r="Q246">
        <v>0</v>
      </c>
      <c r="R246" t="s">
        <v>247</v>
      </c>
      <c r="S246">
        <v>0</v>
      </c>
      <c r="T246">
        <v>0</v>
      </c>
      <c r="U246">
        <v>0</v>
      </c>
      <c r="V246">
        <v>0</v>
      </c>
      <c r="W246">
        <v>1</v>
      </c>
      <c r="X246">
        <v>0</v>
      </c>
      <c r="Y246">
        <v>1</v>
      </c>
      <c r="Z246">
        <v>0</v>
      </c>
      <c r="AA246">
        <f t="shared" si="14"/>
        <v>8016429.2000000002</v>
      </c>
      <c r="AB246">
        <v>1541621</v>
      </c>
      <c r="AC246" t="s">
        <v>356</v>
      </c>
      <c r="AD246">
        <v>5</v>
      </c>
      <c r="AE246">
        <v>0</v>
      </c>
      <c r="AF246" t="s">
        <v>247</v>
      </c>
      <c r="AG246">
        <v>4</v>
      </c>
      <c r="AH246" t="s">
        <v>247</v>
      </c>
      <c r="AI246" t="s">
        <v>247</v>
      </c>
      <c r="AJ246">
        <v>250</v>
      </c>
      <c r="AK246">
        <v>6.4676725452762618</v>
      </c>
      <c r="AL246">
        <v>1000</v>
      </c>
      <c r="AM246">
        <v>25.870690181105047</v>
      </c>
      <c r="AN246" t="s">
        <v>247</v>
      </c>
      <c r="AO246" t="s">
        <v>247</v>
      </c>
      <c r="AP246" t="s">
        <v>247</v>
      </c>
      <c r="AQ246" t="s">
        <v>247</v>
      </c>
      <c r="AR246" t="s">
        <v>247</v>
      </c>
      <c r="AS246" t="s">
        <v>247</v>
      </c>
      <c r="AT246">
        <v>2</v>
      </c>
      <c r="AU246" t="s">
        <v>247</v>
      </c>
      <c r="AV246">
        <v>97</v>
      </c>
      <c r="AW246" t="s">
        <v>247</v>
      </c>
      <c r="AX246">
        <v>0</v>
      </c>
      <c r="AY246">
        <v>0</v>
      </c>
      <c r="AZ246">
        <v>0</v>
      </c>
      <c r="BA246">
        <v>0</v>
      </c>
      <c r="BB246">
        <v>0</v>
      </c>
      <c r="BC246">
        <v>0</v>
      </c>
      <c r="BD246">
        <v>1</v>
      </c>
      <c r="BE246">
        <v>0</v>
      </c>
      <c r="BF246">
        <v>0</v>
      </c>
      <c r="BG246" t="s">
        <v>247</v>
      </c>
      <c r="BH246" t="s">
        <v>355</v>
      </c>
      <c r="BI246">
        <v>1</v>
      </c>
      <c r="BJ246">
        <v>1</v>
      </c>
      <c r="BK246">
        <v>2</v>
      </c>
      <c r="BL246">
        <v>0</v>
      </c>
      <c r="BM246">
        <v>2</v>
      </c>
      <c r="BN246">
        <v>0</v>
      </c>
      <c r="BO246" t="s">
        <v>247</v>
      </c>
      <c r="BP246">
        <v>1</v>
      </c>
      <c r="BQ246">
        <v>0</v>
      </c>
      <c r="BR246">
        <v>1</v>
      </c>
      <c r="BS246">
        <v>1</v>
      </c>
      <c r="BT246">
        <v>1</v>
      </c>
      <c r="BU246">
        <v>1</v>
      </c>
      <c r="BV246">
        <v>1</v>
      </c>
      <c r="BW246">
        <v>1</v>
      </c>
      <c r="BX246">
        <v>0</v>
      </c>
      <c r="BY246">
        <v>9300000000</v>
      </c>
      <c r="BZ246">
        <v>240597418.68427694</v>
      </c>
      <c r="CA246" t="s">
        <v>247</v>
      </c>
      <c r="CB246" t="s">
        <v>247</v>
      </c>
      <c r="CC246">
        <v>9043000000</v>
      </c>
      <c r="CD246">
        <v>233948651.30773294</v>
      </c>
      <c r="CE246" t="s">
        <v>247</v>
      </c>
      <c r="CF246" t="s">
        <v>247</v>
      </c>
      <c r="CG246">
        <v>0</v>
      </c>
      <c r="CH246" t="s">
        <v>247</v>
      </c>
      <c r="CI246" t="s">
        <v>247</v>
      </c>
      <c r="CJ246" t="s">
        <v>247</v>
      </c>
      <c r="CK246" t="s">
        <v>247</v>
      </c>
      <c r="CL246" t="s">
        <v>247</v>
      </c>
      <c r="CM246">
        <v>1</v>
      </c>
      <c r="CN246">
        <v>9043000000</v>
      </c>
      <c r="CO246">
        <v>233948651.30773294</v>
      </c>
      <c r="CP246" t="s">
        <v>247</v>
      </c>
      <c r="CQ246" t="s">
        <v>247</v>
      </c>
      <c r="CR246">
        <v>1</v>
      </c>
      <c r="CS246">
        <v>1</v>
      </c>
      <c r="CT246">
        <v>9043000000</v>
      </c>
      <c r="CU246">
        <v>233948651.30773294</v>
      </c>
      <c r="CV246">
        <v>2</v>
      </c>
    </row>
    <row r="247" spans="1:100">
      <c r="A247">
        <v>144</v>
      </c>
      <c r="B247" t="s">
        <v>349</v>
      </c>
      <c r="C247" t="s">
        <v>350</v>
      </c>
      <c r="D247">
        <v>3</v>
      </c>
      <c r="E247">
        <v>8</v>
      </c>
      <c r="F247">
        <v>2012</v>
      </c>
      <c r="G247" t="s">
        <v>351</v>
      </c>
      <c r="H247">
        <v>1995</v>
      </c>
      <c r="I247" t="s">
        <v>247</v>
      </c>
      <c r="J247">
        <v>0</v>
      </c>
      <c r="K247" t="s">
        <v>247</v>
      </c>
      <c r="L247">
        <v>4</v>
      </c>
      <c r="M247">
        <v>678</v>
      </c>
      <c r="N247" t="s">
        <v>353</v>
      </c>
      <c r="O247">
        <v>0</v>
      </c>
      <c r="P247">
        <v>1</v>
      </c>
      <c r="Q247">
        <v>0</v>
      </c>
      <c r="R247" t="s">
        <v>247</v>
      </c>
      <c r="S247">
        <v>0</v>
      </c>
      <c r="T247">
        <v>0</v>
      </c>
      <c r="U247">
        <v>0</v>
      </c>
      <c r="V247">
        <v>0</v>
      </c>
      <c r="W247">
        <v>1</v>
      </c>
      <c r="X247">
        <v>0</v>
      </c>
      <c r="Y247">
        <v>1</v>
      </c>
      <c r="Z247">
        <v>0</v>
      </c>
      <c r="AA247">
        <f t="shared" si="14"/>
        <v>8055356.4000000004</v>
      </c>
      <c r="AB247">
        <v>1549107</v>
      </c>
      <c r="AC247" t="s">
        <v>356</v>
      </c>
      <c r="AD247">
        <v>5</v>
      </c>
      <c r="AE247">
        <v>0</v>
      </c>
      <c r="AF247" t="s">
        <v>247</v>
      </c>
      <c r="AG247">
        <v>4</v>
      </c>
      <c r="AH247" t="s">
        <v>247</v>
      </c>
      <c r="AI247" t="s">
        <v>247</v>
      </c>
      <c r="AJ247">
        <v>750</v>
      </c>
      <c r="AK247">
        <v>17.829749564679879</v>
      </c>
      <c r="AL247">
        <v>1500</v>
      </c>
      <c r="AM247">
        <v>35.659499129359759</v>
      </c>
      <c r="AN247" t="s">
        <v>247</v>
      </c>
      <c r="AO247" t="s">
        <v>247</v>
      </c>
      <c r="AP247" t="s">
        <v>247</v>
      </c>
      <c r="AQ247" t="s">
        <v>247</v>
      </c>
      <c r="AR247" t="s">
        <v>247</v>
      </c>
      <c r="AS247" t="s">
        <v>247</v>
      </c>
      <c r="AT247">
        <v>2</v>
      </c>
      <c r="AU247" t="s">
        <v>247</v>
      </c>
      <c r="AV247">
        <v>97</v>
      </c>
      <c r="AW247" t="s">
        <v>247</v>
      </c>
      <c r="AX247">
        <v>0</v>
      </c>
      <c r="AY247">
        <v>0</v>
      </c>
      <c r="AZ247">
        <v>0</v>
      </c>
      <c r="BA247">
        <v>0</v>
      </c>
      <c r="BB247">
        <v>0</v>
      </c>
      <c r="BC247">
        <v>0</v>
      </c>
      <c r="BD247">
        <v>1</v>
      </c>
      <c r="BE247">
        <v>0</v>
      </c>
      <c r="BF247">
        <v>0</v>
      </c>
      <c r="BG247" t="s">
        <v>247</v>
      </c>
      <c r="BH247" t="s">
        <v>355</v>
      </c>
      <c r="BI247">
        <v>1</v>
      </c>
      <c r="BJ247">
        <v>1</v>
      </c>
      <c r="BK247">
        <v>2</v>
      </c>
      <c r="BL247">
        <v>0</v>
      </c>
      <c r="BM247">
        <v>2</v>
      </c>
      <c r="BN247">
        <v>0</v>
      </c>
      <c r="BO247" t="s">
        <v>247</v>
      </c>
      <c r="BP247">
        <v>1</v>
      </c>
      <c r="BQ247">
        <v>0</v>
      </c>
      <c r="BR247">
        <v>1</v>
      </c>
      <c r="BS247">
        <v>1</v>
      </c>
      <c r="BT247">
        <v>1</v>
      </c>
      <c r="BU247">
        <v>1</v>
      </c>
      <c r="BV247">
        <v>1</v>
      </c>
      <c r="BW247">
        <v>1</v>
      </c>
      <c r="BX247">
        <v>0</v>
      </c>
      <c r="BY247">
        <v>12900000000</v>
      </c>
      <c r="BZ247">
        <v>306671692.51249391</v>
      </c>
      <c r="CA247" t="s">
        <v>247</v>
      </c>
      <c r="CB247" t="s">
        <v>247</v>
      </c>
      <c r="CC247">
        <v>10553000000</v>
      </c>
      <c r="CD247">
        <v>250876462.87475568</v>
      </c>
      <c r="CE247" t="s">
        <v>247</v>
      </c>
      <c r="CF247" t="s">
        <v>247</v>
      </c>
      <c r="CG247">
        <v>0</v>
      </c>
      <c r="CH247" t="s">
        <v>247</v>
      </c>
      <c r="CI247" t="s">
        <v>247</v>
      </c>
      <c r="CJ247" t="s">
        <v>247</v>
      </c>
      <c r="CK247" t="s">
        <v>247</v>
      </c>
      <c r="CL247" t="s">
        <v>247</v>
      </c>
      <c r="CM247">
        <v>1</v>
      </c>
      <c r="CN247">
        <v>10553000000</v>
      </c>
      <c r="CO247">
        <v>250876462.87475568</v>
      </c>
      <c r="CP247" t="s">
        <v>247</v>
      </c>
      <c r="CQ247" t="s">
        <v>247</v>
      </c>
      <c r="CR247">
        <v>1</v>
      </c>
      <c r="CS247">
        <v>1</v>
      </c>
      <c r="CT247">
        <v>10553000000</v>
      </c>
      <c r="CU247">
        <v>250876462.87475568</v>
      </c>
      <c r="CV247">
        <v>2</v>
      </c>
    </row>
    <row r="248" spans="1:100">
      <c r="A248">
        <v>144</v>
      </c>
      <c r="B248" t="s">
        <v>349</v>
      </c>
      <c r="C248" t="s">
        <v>350</v>
      </c>
      <c r="D248">
        <v>3</v>
      </c>
      <c r="E248">
        <v>8</v>
      </c>
      <c r="F248">
        <v>2013</v>
      </c>
      <c r="G248" t="s">
        <v>351</v>
      </c>
      <c r="H248">
        <v>1995</v>
      </c>
      <c r="I248" t="s">
        <v>247</v>
      </c>
      <c r="J248">
        <v>0</v>
      </c>
      <c r="K248" t="s">
        <v>247</v>
      </c>
      <c r="L248">
        <v>4</v>
      </c>
      <c r="M248">
        <v>678</v>
      </c>
      <c r="N248" t="s">
        <v>353</v>
      </c>
      <c r="O248">
        <v>0</v>
      </c>
      <c r="P248">
        <v>1</v>
      </c>
      <c r="Q248">
        <v>0</v>
      </c>
      <c r="R248" t="s">
        <v>247</v>
      </c>
      <c r="S248">
        <v>0</v>
      </c>
      <c r="T248">
        <v>0</v>
      </c>
      <c r="U248">
        <v>0</v>
      </c>
      <c r="V248">
        <v>0</v>
      </c>
      <c r="W248">
        <v>1</v>
      </c>
      <c r="X248">
        <v>0</v>
      </c>
      <c r="Y248">
        <v>1</v>
      </c>
      <c r="Z248">
        <v>0</v>
      </c>
      <c r="AA248">
        <f t="shared" si="14"/>
        <v>7682027.6000000006</v>
      </c>
      <c r="AB248">
        <v>1477313</v>
      </c>
      <c r="AC248" t="s">
        <v>356</v>
      </c>
      <c r="AD248">
        <v>5</v>
      </c>
      <c r="AE248">
        <v>0</v>
      </c>
      <c r="AF248" t="s">
        <v>247</v>
      </c>
      <c r="AG248">
        <v>4</v>
      </c>
      <c r="AH248" t="s">
        <v>247</v>
      </c>
      <c r="AI248" t="s">
        <v>247</v>
      </c>
      <c r="AJ248">
        <v>750</v>
      </c>
      <c r="AK248">
        <v>17.054048267951181</v>
      </c>
      <c r="AL248">
        <v>1500</v>
      </c>
      <c r="AM248">
        <v>34.108096535902362</v>
      </c>
      <c r="AN248" t="s">
        <v>247</v>
      </c>
      <c r="AO248" t="s">
        <v>247</v>
      </c>
      <c r="AP248" t="s">
        <v>247</v>
      </c>
      <c r="AQ248" t="s">
        <v>247</v>
      </c>
      <c r="AR248" t="s">
        <v>247</v>
      </c>
      <c r="AS248" t="s">
        <v>247</v>
      </c>
      <c r="AT248">
        <v>2</v>
      </c>
      <c r="AU248" t="s">
        <v>247</v>
      </c>
      <c r="AV248">
        <v>97</v>
      </c>
      <c r="AW248" t="s">
        <v>247</v>
      </c>
      <c r="AX248">
        <v>0</v>
      </c>
      <c r="AY248">
        <v>0</v>
      </c>
      <c r="AZ248">
        <v>0</v>
      </c>
      <c r="BA248">
        <v>0</v>
      </c>
      <c r="BB248">
        <v>0</v>
      </c>
      <c r="BC248">
        <v>0</v>
      </c>
      <c r="BD248">
        <v>1</v>
      </c>
      <c r="BE248">
        <v>0</v>
      </c>
      <c r="BF248">
        <v>0</v>
      </c>
      <c r="BG248" t="s">
        <v>247</v>
      </c>
      <c r="BH248" t="s">
        <v>357</v>
      </c>
      <c r="BI248">
        <v>1</v>
      </c>
      <c r="BJ248">
        <v>1</v>
      </c>
      <c r="BK248">
        <v>2</v>
      </c>
      <c r="BL248">
        <v>0</v>
      </c>
      <c r="BM248">
        <v>2</v>
      </c>
      <c r="BN248">
        <v>0</v>
      </c>
      <c r="BO248" t="s">
        <v>247</v>
      </c>
      <c r="BP248">
        <v>1</v>
      </c>
      <c r="BQ248">
        <v>0</v>
      </c>
      <c r="BR248">
        <v>1</v>
      </c>
      <c r="BS248">
        <v>1</v>
      </c>
      <c r="BT248">
        <v>1</v>
      </c>
      <c r="BU248">
        <v>1</v>
      </c>
      <c r="BV248">
        <v>1</v>
      </c>
      <c r="BW248">
        <v>1</v>
      </c>
      <c r="BX248">
        <v>0</v>
      </c>
      <c r="BY248">
        <v>14208000000</v>
      </c>
      <c r="BZ248">
        <v>323071890.38806719</v>
      </c>
      <c r="CA248" t="s">
        <v>247</v>
      </c>
      <c r="CB248" t="s">
        <v>247</v>
      </c>
      <c r="CC248">
        <v>15256000000</v>
      </c>
      <c r="CD248">
        <v>346902080.50115097</v>
      </c>
      <c r="CE248" t="s">
        <v>247</v>
      </c>
      <c r="CF248" t="s">
        <v>247</v>
      </c>
      <c r="CG248">
        <v>0</v>
      </c>
      <c r="CH248" t="s">
        <v>247</v>
      </c>
      <c r="CI248" t="s">
        <v>247</v>
      </c>
      <c r="CJ248" t="s">
        <v>247</v>
      </c>
      <c r="CK248" t="s">
        <v>247</v>
      </c>
      <c r="CL248" t="s">
        <v>247</v>
      </c>
      <c r="CM248">
        <v>1</v>
      </c>
      <c r="CN248">
        <v>15256000000</v>
      </c>
      <c r="CO248">
        <v>346902080.50115097</v>
      </c>
      <c r="CP248" t="s">
        <v>247</v>
      </c>
      <c r="CQ248" t="s">
        <v>247</v>
      </c>
      <c r="CR248">
        <v>1</v>
      </c>
      <c r="CS248">
        <v>1</v>
      </c>
      <c r="CT248">
        <v>15256000000</v>
      </c>
      <c r="CU248">
        <v>346902080.50115097</v>
      </c>
      <c r="CV248">
        <v>2</v>
      </c>
    </row>
    <row r="249" spans="1:100">
      <c r="A249">
        <v>144</v>
      </c>
      <c r="B249" t="s">
        <v>349</v>
      </c>
      <c r="C249" t="s">
        <v>350</v>
      </c>
      <c r="D249">
        <v>3</v>
      </c>
      <c r="E249">
        <v>8</v>
      </c>
      <c r="F249">
        <v>2014</v>
      </c>
      <c r="G249" t="s">
        <v>351</v>
      </c>
      <c r="H249">
        <v>1995</v>
      </c>
      <c r="I249" t="s">
        <v>247</v>
      </c>
      <c r="J249">
        <v>0</v>
      </c>
      <c r="K249" t="s">
        <v>247</v>
      </c>
      <c r="L249">
        <v>4</v>
      </c>
      <c r="M249">
        <v>678</v>
      </c>
      <c r="N249" t="s">
        <v>353</v>
      </c>
      <c r="O249">
        <v>0</v>
      </c>
      <c r="P249">
        <v>1</v>
      </c>
      <c r="Q249">
        <v>0</v>
      </c>
      <c r="R249" t="s">
        <v>247</v>
      </c>
      <c r="S249">
        <v>0</v>
      </c>
      <c r="T249">
        <v>0</v>
      </c>
      <c r="U249">
        <v>0</v>
      </c>
      <c r="V249">
        <v>0</v>
      </c>
      <c r="W249">
        <v>1</v>
      </c>
      <c r="X249">
        <v>0</v>
      </c>
      <c r="Y249">
        <v>1</v>
      </c>
      <c r="Z249">
        <v>0</v>
      </c>
      <c r="AA249">
        <f t="shared" si="14"/>
        <v>7800000</v>
      </c>
      <c r="AB249">
        <v>1500000</v>
      </c>
      <c r="AC249" t="s">
        <v>356</v>
      </c>
      <c r="AD249">
        <v>5</v>
      </c>
      <c r="AE249">
        <v>0</v>
      </c>
      <c r="AF249" t="s">
        <v>247</v>
      </c>
      <c r="AG249">
        <v>4</v>
      </c>
      <c r="AH249" t="s">
        <v>247</v>
      </c>
      <c r="AI249" t="s">
        <v>247</v>
      </c>
      <c r="AJ249">
        <v>750</v>
      </c>
      <c r="AK249">
        <v>16.868158968717843</v>
      </c>
      <c r="AL249">
        <v>1500</v>
      </c>
      <c r="AM249">
        <v>33.736317937435686</v>
      </c>
      <c r="AN249" t="s">
        <v>247</v>
      </c>
      <c r="AO249" t="s">
        <v>247</v>
      </c>
      <c r="AP249" t="s">
        <v>247</v>
      </c>
      <c r="AQ249" t="s">
        <v>247</v>
      </c>
      <c r="AR249" t="s">
        <v>247</v>
      </c>
      <c r="AS249" t="s">
        <v>247</v>
      </c>
      <c r="AT249">
        <v>2</v>
      </c>
      <c r="AU249" t="s">
        <v>247</v>
      </c>
      <c r="AV249">
        <v>97</v>
      </c>
      <c r="AW249" t="s">
        <v>247</v>
      </c>
      <c r="AX249">
        <v>0</v>
      </c>
      <c r="AY249">
        <v>0</v>
      </c>
      <c r="AZ249">
        <v>0</v>
      </c>
      <c r="BA249">
        <v>0</v>
      </c>
      <c r="BB249">
        <v>0</v>
      </c>
      <c r="BC249">
        <v>0</v>
      </c>
      <c r="BD249">
        <v>1</v>
      </c>
      <c r="BE249">
        <v>0</v>
      </c>
      <c r="BF249">
        <v>0</v>
      </c>
      <c r="BG249" t="s">
        <v>247</v>
      </c>
      <c r="BH249" t="s">
        <v>357</v>
      </c>
      <c r="BI249">
        <v>1</v>
      </c>
      <c r="BJ249">
        <v>1</v>
      </c>
      <c r="BK249">
        <v>2</v>
      </c>
      <c r="BL249">
        <v>0</v>
      </c>
      <c r="BM249">
        <v>2</v>
      </c>
      <c r="BN249">
        <v>0</v>
      </c>
      <c r="BO249" t="s">
        <v>247</v>
      </c>
      <c r="BP249">
        <v>1</v>
      </c>
      <c r="BQ249">
        <v>0</v>
      </c>
      <c r="BR249">
        <v>1</v>
      </c>
      <c r="BS249">
        <v>1</v>
      </c>
      <c r="BT249">
        <v>1</v>
      </c>
      <c r="BU249">
        <v>1</v>
      </c>
      <c r="BV249">
        <v>1</v>
      </c>
      <c r="BW249">
        <v>1</v>
      </c>
      <c r="BX249">
        <v>0</v>
      </c>
      <c r="BY249">
        <v>15000000000</v>
      </c>
      <c r="BZ249">
        <v>337363179.37435687</v>
      </c>
      <c r="CA249" t="s">
        <v>247</v>
      </c>
      <c r="CB249" t="s">
        <v>247</v>
      </c>
      <c r="CC249">
        <v>15042000000</v>
      </c>
      <c r="CD249">
        <v>338307796.27660507</v>
      </c>
      <c r="CE249" t="s">
        <v>247</v>
      </c>
      <c r="CF249" t="s">
        <v>247</v>
      </c>
      <c r="CG249">
        <v>0</v>
      </c>
      <c r="CH249" t="s">
        <v>247</v>
      </c>
      <c r="CI249" t="s">
        <v>247</v>
      </c>
      <c r="CJ249" t="s">
        <v>247</v>
      </c>
      <c r="CK249" t="s">
        <v>247</v>
      </c>
      <c r="CL249" t="s">
        <v>247</v>
      </c>
      <c r="CM249">
        <v>1</v>
      </c>
      <c r="CN249">
        <v>15042000000</v>
      </c>
      <c r="CO249">
        <v>338307796.27660507</v>
      </c>
      <c r="CP249" t="s">
        <v>247</v>
      </c>
      <c r="CQ249" t="s">
        <v>247</v>
      </c>
      <c r="CR249">
        <v>1</v>
      </c>
      <c r="CS249">
        <v>1</v>
      </c>
      <c r="CT249">
        <v>15042000000</v>
      </c>
      <c r="CU249">
        <v>338307796.27660507</v>
      </c>
      <c r="CV249">
        <v>2</v>
      </c>
    </row>
    <row r="250" spans="1:100">
      <c r="A250">
        <v>144</v>
      </c>
      <c r="B250" t="s">
        <v>349</v>
      </c>
      <c r="C250" t="s">
        <v>350</v>
      </c>
      <c r="D250">
        <v>3</v>
      </c>
      <c r="E250">
        <v>8</v>
      </c>
      <c r="F250">
        <v>2015</v>
      </c>
      <c r="G250" t="s">
        <v>351</v>
      </c>
      <c r="H250">
        <v>1995</v>
      </c>
      <c r="I250" t="s">
        <v>247</v>
      </c>
      <c r="J250">
        <v>0</v>
      </c>
      <c r="K250" t="s">
        <v>247</v>
      </c>
      <c r="L250">
        <v>4</v>
      </c>
      <c r="M250">
        <v>678</v>
      </c>
      <c r="N250" t="s">
        <v>353</v>
      </c>
      <c r="O250">
        <v>0</v>
      </c>
      <c r="P250">
        <v>1</v>
      </c>
      <c r="Q250">
        <v>0</v>
      </c>
      <c r="R250" t="s">
        <v>247</v>
      </c>
      <c r="S250">
        <v>0</v>
      </c>
      <c r="T250">
        <v>0</v>
      </c>
      <c r="U250">
        <v>0</v>
      </c>
      <c r="V250">
        <v>0</v>
      </c>
      <c r="W250">
        <v>1</v>
      </c>
      <c r="X250">
        <v>0</v>
      </c>
      <c r="Y250">
        <v>1</v>
      </c>
      <c r="Z250">
        <v>0</v>
      </c>
      <c r="AA250" t="s">
        <v>247</v>
      </c>
      <c r="AB250" t="s">
        <v>247</v>
      </c>
      <c r="AC250" t="s">
        <v>356</v>
      </c>
      <c r="AD250">
        <v>5</v>
      </c>
      <c r="AE250">
        <v>0</v>
      </c>
      <c r="AF250" t="s">
        <v>247</v>
      </c>
      <c r="AG250">
        <v>4</v>
      </c>
      <c r="AH250" t="s">
        <v>247</v>
      </c>
      <c r="AI250" t="s">
        <v>247</v>
      </c>
      <c r="AJ250">
        <v>750</v>
      </c>
      <c r="AK250">
        <v>16.910728955443727</v>
      </c>
      <c r="AL250">
        <v>1500</v>
      </c>
      <c r="AM250">
        <v>33.821457910887453</v>
      </c>
      <c r="AN250" t="s">
        <v>247</v>
      </c>
      <c r="AO250" t="s">
        <v>247</v>
      </c>
      <c r="AP250" t="s">
        <v>247</v>
      </c>
      <c r="AQ250" t="s">
        <v>247</v>
      </c>
      <c r="AR250" t="s">
        <v>247</v>
      </c>
      <c r="AS250" t="s">
        <v>247</v>
      </c>
      <c r="AT250">
        <v>2</v>
      </c>
      <c r="AU250" t="s">
        <v>247</v>
      </c>
      <c r="AV250">
        <v>97</v>
      </c>
      <c r="AW250" t="s">
        <v>247</v>
      </c>
      <c r="AX250">
        <v>0</v>
      </c>
      <c r="AY250">
        <v>0</v>
      </c>
      <c r="AZ250">
        <v>0</v>
      </c>
      <c r="BA250">
        <v>0</v>
      </c>
      <c r="BB250">
        <v>0</v>
      </c>
      <c r="BC250">
        <v>0</v>
      </c>
      <c r="BD250">
        <v>1</v>
      </c>
      <c r="BE250">
        <v>0</v>
      </c>
      <c r="BF250">
        <v>0</v>
      </c>
      <c r="BG250" t="s">
        <v>247</v>
      </c>
      <c r="BH250" t="s">
        <v>357</v>
      </c>
      <c r="BI250">
        <v>1</v>
      </c>
      <c r="BJ250">
        <v>1</v>
      </c>
      <c r="BK250">
        <v>2</v>
      </c>
      <c r="BL250">
        <v>0</v>
      </c>
      <c r="BM250">
        <v>2</v>
      </c>
      <c r="BN250">
        <v>0</v>
      </c>
      <c r="BO250" t="s">
        <v>247</v>
      </c>
      <c r="BP250">
        <v>1</v>
      </c>
      <c r="BQ250">
        <v>0</v>
      </c>
      <c r="BR250">
        <v>1</v>
      </c>
      <c r="BS250">
        <v>1</v>
      </c>
      <c r="BT250">
        <v>1</v>
      </c>
      <c r="BU250">
        <v>1</v>
      </c>
      <c r="BV250">
        <v>1</v>
      </c>
      <c r="BW250">
        <v>1</v>
      </c>
      <c r="BX250">
        <v>0</v>
      </c>
      <c r="BY250">
        <v>41000000000</v>
      </c>
      <c r="BZ250">
        <v>924453182.8975904</v>
      </c>
      <c r="CA250" t="s">
        <v>247</v>
      </c>
      <c r="CB250" t="s">
        <v>247</v>
      </c>
      <c r="CC250" t="s">
        <v>247</v>
      </c>
      <c r="CD250" t="s">
        <v>247</v>
      </c>
      <c r="CE250" t="s">
        <v>247</v>
      </c>
      <c r="CF250" t="s">
        <v>247</v>
      </c>
      <c r="CG250">
        <v>0</v>
      </c>
      <c r="CH250" t="s">
        <v>247</v>
      </c>
      <c r="CI250" t="s">
        <v>247</v>
      </c>
      <c r="CJ250" t="s">
        <v>247</v>
      </c>
      <c r="CK250" t="s">
        <v>247</v>
      </c>
      <c r="CL250" t="s">
        <v>247</v>
      </c>
      <c r="CM250">
        <v>1</v>
      </c>
      <c r="CN250" t="s">
        <v>247</v>
      </c>
      <c r="CO250" t="s">
        <v>247</v>
      </c>
      <c r="CP250" t="s">
        <v>247</v>
      </c>
      <c r="CQ250" t="s">
        <v>247</v>
      </c>
      <c r="CR250">
        <v>1</v>
      </c>
      <c r="CS250">
        <v>1</v>
      </c>
      <c r="CT250" t="s">
        <v>247</v>
      </c>
      <c r="CU250" t="s">
        <v>247</v>
      </c>
      <c r="CV250" t="s">
        <v>247</v>
      </c>
    </row>
  </sheetData>
  <phoneticPr fontId="6"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D9" sqref="D9"/>
    </sheetView>
  </sheetViews>
  <sheetFormatPr baseColWidth="10" defaultColWidth="11" defaultRowHeight="15" x14ac:dyDescent="0"/>
  <sheetData>
    <row r="1" spans="1:11">
      <c r="A1" t="s">
        <v>365</v>
      </c>
    </row>
    <row r="2" spans="1:11">
      <c r="A2" t="s">
        <v>366</v>
      </c>
      <c r="B2" t="s">
        <v>367</v>
      </c>
      <c r="C2" s="2" t="s">
        <v>368</v>
      </c>
      <c r="D2" t="s">
        <v>369</v>
      </c>
      <c r="K2" t="s">
        <v>388</v>
      </c>
    </row>
    <row r="3" spans="1:11">
      <c r="A3" t="s">
        <v>370</v>
      </c>
      <c r="B3" t="s">
        <v>245</v>
      </c>
      <c r="C3" t="s">
        <v>371</v>
      </c>
      <c r="D3" t="s">
        <v>379</v>
      </c>
      <c r="K3" t="s">
        <v>377</v>
      </c>
    </row>
    <row r="4" spans="1:11">
      <c r="A4" t="s">
        <v>370</v>
      </c>
      <c r="B4" t="s">
        <v>251</v>
      </c>
      <c r="C4" t="s">
        <v>371</v>
      </c>
      <c r="D4" t="s">
        <v>387</v>
      </c>
    </row>
    <row r="5" spans="1:11">
      <c r="A5" t="s">
        <v>370</v>
      </c>
      <c r="B5" t="s">
        <v>372</v>
      </c>
      <c r="C5" t="s">
        <v>371</v>
      </c>
      <c r="D5" s="1" t="s">
        <v>382</v>
      </c>
      <c r="K5" t="s">
        <v>378</v>
      </c>
    </row>
    <row r="6" spans="1:11">
      <c r="A6" t="s">
        <v>370</v>
      </c>
      <c r="B6" t="s">
        <v>291</v>
      </c>
      <c r="C6" t="s">
        <v>371</v>
      </c>
      <c r="D6" t="s">
        <v>383</v>
      </c>
    </row>
    <row r="7" spans="1:11">
      <c r="A7" t="s">
        <v>370</v>
      </c>
      <c r="B7" t="s">
        <v>312</v>
      </c>
      <c r="C7" t="s">
        <v>371</v>
      </c>
      <c r="D7" t="s">
        <v>381</v>
      </c>
    </row>
    <row r="8" spans="1:11">
      <c r="A8" t="s">
        <v>370</v>
      </c>
      <c r="B8" t="s">
        <v>374</v>
      </c>
      <c r="C8" t="s">
        <v>373</v>
      </c>
      <c r="D8" t="s">
        <v>389</v>
      </c>
    </row>
    <row r="9" spans="1:11">
      <c r="A9" t="s">
        <v>370</v>
      </c>
      <c r="B9" t="s">
        <v>323</v>
      </c>
      <c r="C9" t="s">
        <v>371</v>
      </c>
      <c r="D9" t="s">
        <v>375</v>
      </c>
    </row>
    <row r="10" spans="1:11">
      <c r="A10" t="s">
        <v>370</v>
      </c>
      <c r="B10" t="s">
        <v>337</v>
      </c>
      <c r="C10" t="s">
        <v>371</v>
      </c>
      <c r="D10" t="s">
        <v>376</v>
      </c>
    </row>
    <row r="11" spans="1:11">
      <c r="A11" t="s">
        <v>370</v>
      </c>
      <c r="B11" t="s">
        <v>350</v>
      </c>
      <c r="C11" t="s">
        <v>371</v>
      </c>
      <c r="D11" t="s">
        <v>351</v>
      </c>
      <c r="K11" t="s">
        <v>386</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armando barrientos</dc:creator>
  <cp:lastModifiedBy>armando barrientos</cp:lastModifiedBy>
  <cp:lastPrinted>2018-04-17T15:44:07Z</cp:lastPrinted>
  <dcterms:created xsi:type="dcterms:W3CDTF">2018-03-19T18:42:38Z</dcterms:created>
  <dcterms:modified xsi:type="dcterms:W3CDTF">2018-07-24T16:08:48Z</dcterms:modified>
</cp:coreProperties>
</file>